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hanhnm\Desktop\My Documents\Công khai ngân sách\Công khai NSNN 2020\"/>
    </mc:Choice>
  </mc:AlternateContent>
  <bookViews>
    <workbookView xWindow="0" yWindow="0" windowWidth="20340" windowHeight="7080"/>
  </bookViews>
  <sheets>
    <sheet name="PL"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3" i="1" l="1"/>
  <c r="K63" i="1" s="1"/>
  <c r="G63" i="1"/>
  <c r="J63" i="1" s="1"/>
  <c r="I63" i="1" s="1"/>
  <c r="C63" i="1"/>
  <c r="J62" i="1"/>
  <c r="I62" i="1" s="1"/>
  <c r="H62" i="1"/>
  <c r="K62" i="1" s="1"/>
  <c r="G62" i="1"/>
  <c r="C62" i="1"/>
  <c r="J61" i="1"/>
  <c r="I61" i="1" s="1"/>
  <c r="H61" i="1"/>
  <c r="K61" i="1" s="1"/>
  <c r="G61" i="1"/>
  <c r="C61" i="1"/>
  <c r="J60" i="1"/>
  <c r="I60" i="1" s="1"/>
  <c r="H60" i="1"/>
  <c r="K60" i="1" s="1"/>
  <c r="G60" i="1"/>
  <c r="F60" i="1"/>
  <c r="C60" i="1"/>
  <c r="H59" i="1"/>
  <c r="G59" i="1"/>
  <c r="H58" i="1"/>
  <c r="G58" i="1"/>
  <c r="C58" i="1"/>
  <c r="J57" i="1"/>
  <c r="H57" i="1"/>
  <c r="K57" i="1" s="1"/>
  <c r="G57" i="1"/>
  <c r="F57" i="1"/>
  <c r="C57" i="1"/>
  <c r="K56" i="1"/>
  <c r="H56" i="1"/>
  <c r="G56" i="1"/>
  <c r="J56" i="1" s="1"/>
  <c r="I56" i="1" s="1"/>
  <c r="C56" i="1"/>
  <c r="J55" i="1"/>
  <c r="H55" i="1"/>
  <c r="K55" i="1" s="1"/>
  <c r="G55" i="1"/>
  <c r="C55" i="1"/>
  <c r="K54" i="1"/>
  <c r="H54" i="1"/>
  <c r="G54" i="1"/>
  <c r="J54" i="1" s="1"/>
  <c r="I54" i="1" s="1"/>
  <c r="C54" i="1"/>
  <c r="J53" i="1"/>
  <c r="H53" i="1"/>
  <c r="K53" i="1" s="1"/>
  <c r="G53" i="1"/>
  <c r="F53" i="1"/>
  <c r="C53" i="1"/>
  <c r="K52" i="1"/>
  <c r="H52" i="1"/>
  <c r="G52" i="1"/>
  <c r="J52" i="1" s="1"/>
  <c r="I52" i="1" s="1"/>
  <c r="C52" i="1"/>
  <c r="J51" i="1"/>
  <c r="H51" i="1"/>
  <c r="G51" i="1"/>
  <c r="F51" i="1"/>
  <c r="C51" i="1"/>
  <c r="K50" i="1"/>
  <c r="H50" i="1"/>
  <c r="G50" i="1"/>
  <c r="J50" i="1" s="1"/>
  <c r="I50" i="1" s="1"/>
  <c r="C50" i="1"/>
  <c r="J49" i="1"/>
  <c r="H49" i="1"/>
  <c r="K49" i="1" s="1"/>
  <c r="G49" i="1"/>
  <c r="F49" i="1"/>
  <c r="C49" i="1"/>
  <c r="K48" i="1"/>
  <c r="H48" i="1"/>
  <c r="G48" i="1"/>
  <c r="J48" i="1" s="1"/>
  <c r="I48" i="1" s="1"/>
  <c r="C48" i="1"/>
  <c r="J47" i="1"/>
  <c r="H47" i="1"/>
  <c r="K47" i="1" s="1"/>
  <c r="G47" i="1"/>
  <c r="F47" i="1"/>
  <c r="C47" i="1"/>
  <c r="K46" i="1"/>
  <c r="H46" i="1"/>
  <c r="G46" i="1"/>
  <c r="J46" i="1" s="1"/>
  <c r="I46" i="1" s="1"/>
  <c r="C46" i="1"/>
  <c r="J45" i="1"/>
  <c r="H45" i="1"/>
  <c r="K45" i="1" s="1"/>
  <c r="G45" i="1"/>
  <c r="F45" i="1"/>
  <c r="C45" i="1"/>
  <c r="K44" i="1"/>
  <c r="H44" i="1"/>
  <c r="G44" i="1"/>
  <c r="J44" i="1" s="1"/>
  <c r="I44" i="1" s="1"/>
  <c r="C44" i="1"/>
  <c r="K43" i="1"/>
  <c r="H43" i="1"/>
  <c r="G43" i="1"/>
  <c r="J43" i="1" s="1"/>
  <c r="I43" i="1" s="1"/>
  <c r="C43" i="1"/>
  <c r="J42" i="1"/>
  <c r="I42" i="1" s="1"/>
  <c r="H42" i="1"/>
  <c r="K42" i="1" s="1"/>
  <c r="G42" i="1"/>
  <c r="C42" i="1"/>
  <c r="J41" i="1"/>
  <c r="I41" i="1" s="1"/>
  <c r="H41" i="1"/>
  <c r="K41" i="1" s="1"/>
  <c r="G41" i="1"/>
  <c r="C41" i="1"/>
  <c r="J40" i="1"/>
  <c r="I40" i="1" s="1"/>
  <c r="H40" i="1"/>
  <c r="K40" i="1" s="1"/>
  <c r="G40" i="1"/>
  <c r="C40" i="1"/>
  <c r="J39" i="1"/>
  <c r="I39" i="1" s="1"/>
  <c r="H39" i="1"/>
  <c r="K39" i="1" s="1"/>
  <c r="G39" i="1"/>
  <c r="C39" i="1"/>
  <c r="J38" i="1"/>
  <c r="I38" i="1" s="1"/>
  <c r="H38" i="1"/>
  <c r="K38" i="1" s="1"/>
  <c r="G38" i="1"/>
  <c r="F38" i="1"/>
  <c r="C38" i="1"/>
  <c r="K37" i="1"/>
  <c r="H37" i="1"/>
  <c r="G37" i="1"/>
  <c r="J37" i="1" s="1"/>
  <c r="I37" i="1" s="1"/>
  <c r="C37" i="1"/>
  <c r="K36" i="1"/>
  <c r="H36" i="1"/>
  <c r="G36" i="1"/>
  <c r="J36" i="1" s="1"/>
  <c r="I36" i="1" s="1"/>
  <c r="C36" i="1"/>
  <c r="K35" i="1"/>
  <c r="H35" i="1"/>
  <c r="G35" i="1"/>
  <c r="J35" i="1" s="1"/>
  <c r="I35" i="1" s="1"/>
  <c r="C35" i="1"/>
  <c r="J34" i="1"/>
  <c r="H34" i="1"/>
  <c r="K34" i="1" s="1"/>
  <c r="G34" i="1"/>
  <c r="C34" i="1"/>
  <c r="J33" i="1"/>
  <c r="H33" i="1"/>
  <c r="K33" i="1" s="1"/>
  <c r="G33" i="1"/>
  <c r="C33" i="1"/>
  <c r="J32" i="1"/>
  <c r="H32" i="1"/>
  <c r="K32" i="1" s="1"/>
  <c r="G32" i="1"/>
  <c r="C32" i="1"/>
  <c r="J31" i="1"/>
  <c r="H31" i="1"/>
  <c r="K31" i="1" s="1"/>
  <c r="G31" i="1"/>
  <c r="C31" i="1"/>
  <c r="J30" i="1"/>
  <c r="H30" i="1"/>
  <c r="K30" i="1" s="1"/>
  <c r="G30" i="1"/>
  <c r="C30" i="1"/>
  <c r="K29" i="1"/>
  <c r="H29" i="1"/>
  <c r="G29" i="1"/>
  <c r="J29" i="1" s="1"/>
  <c r="I29" i="1" s="1"/>
  <c r="C29" i="1"/>
  <c r="K28" i="1"/>
  <c r="H28" i="1"/>
  <c r="G28" i="1"/>
  <c r="J28" i="1" s="1"/>
  <c r="I28" i="1" s="1"/>
  <c r="C28" i="1"/>
  <c r="J27" i="1"/>
  <c r="H27" i="1"/>
  <c r="K27" i="1" s="1"/>
  <c r="G27" i="1"/>
  <c r="C27" i="1"/>
  <c r="J26" i="1"/>
  <c r="H26" i="1"/>
  <c r="K26" i="1" s="1"/>
  <c r="G26" i="1"/>
  <c r="C26" i="1"/>
  <c r="J25" i="1"/>
  <c r="H25" i="1"/>
  <c r="K25" i="1" s="1"/>
  <c r="G25" i="1"/>
  <c r="C25" i="1"/>
  <c r="J24" i="1"/>
  <c r="H24" i="1"/>
  <c r="K24" i="1" s="1"/>
  <c r="G24" i="1"/>
  <c r="C24" i="1"/>
  <c r="J23" i="1"/>
  <c r="H23" i="1"/>
  <c r="K23" i="1" s="1"/>
  <c r="G23" i="1"/>
  <c r="C23" i="1"/>
  <c r="J22" i="1"/>
  <c r="H22" i="1"/>
  <c r="K22" i="1" s="1"/>
  <c r="G22" i="1"/>
  <c r="C22" i="1"/>
  <c r="J21" i="1"/>
  <c r="H21" i="1"/>
  <c r="K21" i="1" s="1"/>
  <c r="G21" i="1"/>
  <c r="C21" i="1"/>
  <c r="J20" i="1"/>
  <c r="H20" i="1"/>
  <c r="K20" i="1" s="1"/>
  <c r="G20" i="1"/>
  <c r="C20" i="1"/>
  <c r="J19" i="1"/>
  <c r="H19" i="1"/>
  <c r="K19" i="1" s="1"/>
  <c r="G19" i="1"/>
  <c r="C19" i="1"/>
  <c r="K18" i="1"/>
  <c r="H18" i="1"/>
  <c r="G18" i="1"/>
  <c r="F18" i="1" s="1"/>
  <c r="D18" i="1"/>
  <c r="J18" i="1" s="1"/>
  <c r="I18" i="1" s="1"/>
  <c r="K17" i="1"/>
  <c r="G17" i="1"/>
  <c r="F17" i="1" s="1"/>
  <c r="D17" i="1"/>
  <c r="J17" i="1" s="1"/>
  <c r="H16" i="1"/>
  <c r="E16" i="1"/>
  <c r="D16" i="1"/>
  <c r="K15" i="1"/>
  <c r="K14" i="1" s="1"/>
  <c r="H15" i="1"/>
  <c r="G15" i="1"/>
  <c r="G14" i="1" s="1"/>
  <c r="C15" i="1"/>
  <c r="H14" i="1"/>
  <c r="H13" i="1" s="1"/>
  <c r="E14" i="1"/>
  <c r="D14" i="1"/>
  <c r="C14" i="1" s="1"/>
  <c r="E13" i="1"/>
  <c r="K12" i="1"/>
  <c r="H12" i="1"/>
  <c r="K11" i="1"/>
  <c r="H11" i="1"/>
  <c r="G11" i="1"/>
  <c r="F11" i="1" s="1"/>
  <c r="D11" i="1"/>
  <c r="J11" i="1" s="1"/>
  <c r="I11" i="1" s="1"/>
  <c r="K10" i="1"/>
  <c r="H10" i="1"/>
  <c r="G10" i="1"/>
  <c r="J10" i="1" s="1"/>
  <c r="I10" i="1" s="1"/>
  <c r="C10" i="1"/>
  <c r="J9" i="1"/>
  <c r="H9" i="1"/>
  <c r="K9" i="1" s="1"/>
  <c r="G9" i="1"/>
  <c r="F9" i="1"/>
  <c r="C9" i="1"/>
  <c r="J16" i="1" l="1"/>
  <c r="I17" i="1"/>
  <c r="I45" i="1"/>
  <c r="I53" i="1"/>
  <c r="I55" i="1"/>
  <c r="I47" i="1"/>
  <c r="I57" i="1"/>
  <c r="I9" i="1"/>
  <c r="C13" i="1"/>
  <c r="F14" i="1"/>
  <c r="I19" i="1"/>
  <c r="I20" i="1"/>
  <c r="I21" i="1"/>
  <c r="I22" i="1"/>
  <c r="I23" i="1"/>
  <c r="I24" i="1"/>
  <c r="I25" i="1"/>
  <c r="I26" i="1"/>
  <c r="I27" i="1"/>
  <c r="K16" i="1"/>
  <c r="K13" i="1" s="1"/>
  <c r="I30" i="1"/>
  <c r="I31" i="1"/>
  <c r="I32" i="1"/>
  <c r="I33" i="1"/>
  <c r="I34" i="1"/>
  <c r="I49" i="1"/>
  <c r="C11" i="1"/>
  <c r="F15" i="1"/>
  <c r="J15" i="1"/>
  <c r="C17" i="1"/>
  <c r="C16" i="1" s="1"/>
  <c r="C18" i="1"/>
  <c r="F28" i="1"/>
  <c r="F16" i="1" s="1"/>
  <c r="F35" i="1"/>
  <c r="F46" i="1"/>
  <c r="F50" i="1"/>
  <c r="F52" i="1"/>
  <c r="F56" i="1"/>
  <c r="D13" i="1"/>
  <c r="F30" i="1"/>
  <c r="F55" i="1"/>
  <c r="D12" i="1"/>
  <c r="F10" i="1"/>
  <c r="G16" i="1"/>
  <c r="G13" i="1" s="1"/>
  <c r="F13" i="1" s="1"/>
  <c r="F43" i="1"/>
  <c r="F44" i="1"/>
  <c r="F48" i="1"/>
  <c r="F54" i="1"/>
  <c r="I16" i="1" l="1"/>
  <c r="C12" i="1"/>
  <c r="G12" i="1"/>
  <c r="F12" i="1" s="1"/>
  <c r="J14" i="1"/>
  <c r="I15" i="1"/>
  <c r="J13" i="1" l="1"/>
  <c r="I13" i="1" s="1"/>
  <c r="I14" i="1"/>
  <c r="J12" i="1"/>
  <c r="I12" i="1" s="1"/>
</calcChain>
</file>

<file path=xl/sharedStrings.xml><?xml version="1.0" encoding="utf-8"?>
<sst xmlns="http://schemas.openxmlformats.org/spreadsheetml/2006/main" count="104" uniqueCount="87">
  <si>
    <t>BỘ CÔNG THƯƠNG</t>
  </si>
  <si>
    <t>TỔNG HỢP PHÂN BỔ NGÂN SÁCH NĂM 2020</t>
  </si>
  <si>
    <r>
      <t>(kèm theo Quyết định số:</t>
    </r>
    <r>
      <rPr>
        <b/>
        <i/>
        <sz val="14"/>
        <rFont val="Times New Roman"/>
        <family val="1"/>
      </rPr>
      <t xml:space="preserve"> 659/</t>
    </r>
    <r>
      <rPr>
        <i/>
        <sz val="14"/>
        <rFont val="Times New Roman"/>
        <family val="1"/>
      </rPr>
      <t>QĐ-BCT  ngày 26  tháng   02    năm 2020 của Bộ trưởng Bộ Công Thương)</t>
    </r>
  </si>
  <si>
    <t>Đơn vị : Triệu đồng</t>
  </si>
  <si>
    <t>TT</t>
  </si>
  <si>
    <t>Chỉ tiêu</t>
  </si>
  <si>
    <t xml:space="preserve">Bộ Tài chính giao                                 </t>
  </si>
  <si>
    <t xml:space="preserve">Bộ Công Thương phân bổ </t>
  </si>
  <si>
    <t>Bộ Công Thương phân bổ số còn lại</t>
  </si>
  <si>
    <t>Tổng số</t>
  </si>
  <si>
    <t>Nguồn kinh phí trong nước</t>
  </si>
  <si>
    <t>Nguồn kinh phí ngoài nước</t>
  </si>
  <si>
    <t>I</t>
  </si>
  <si>
    <t xml:space="preserve">Dự toán thu từ các khoản phí thuộc ngân sách nhà nước </t>
  </si>
  <si>
    <t>Số thu phí</t>
  </si>
  <si>
    <t xml:space="preserve">Số phí nộp ngân sách nhà nước </t>
  </si>
  <si>
    <t>Số chi từ nguồn thu phí được để lại</t>
  </si>
  <si>
    <t>Chi hoạt động của các cơ quan quản lý nhà nước</t>
  </si>
  <si>
    <t>II</t>
  </si>
  <si>
    <t>Dự toán chi ngân sách nhà nước</t>
  </si>
  <si>
    <t>A</t>
  </si>
  <si>
    <t xml:space="preserve">Chi đầu tư phát triển </t>
  </si>
  <si>
    <t>Chi đầu tư xây dựng cơ bản</t>
  </si>
  <si>
    <t>B</t>
  </si>
  <si>
    <t>Chi thường xuyên</t>
  </si>
  <si>
    <t>Chi sự nghiệp giáo dục - đào tạo và dạy nghề</t>
  </si>
  <si>
    <t>1.1</t>
  </si>
  <si>
    <t xml:space="preserve">Chi thường xuyên </t>
  </si>
  <si>
    <t>Trong đó: Chi đào tạo, bồi dưỡng cán bộ, công chức ở trong nước</t>
  </si>
  <si>
    <t>1.2</t>
  </si>
  <si>
    <t>Chi Chương trình mục tiêu quốc gia Xây dựng nông thôn mới</t>
  </si>
  <si>
    <r>
      <t>Nội dung thành phần số 03:</t>
    </r>
    <r>
      <rPr>
        <i/>
        <sz val="13"/>
        <rFont val="Times New Roman"/>
        <family val="1"/>
        <charset val="163"/>
      </rPr>
      <t xml:space="preserve"> Phát triển sản xuất gắn với tái cơ cấu ngành nông nghiệp, chuyển dịch cơ cấu kinh tế nông thôn, nâng cao thu nhập cho người dân</t>
    </r>
  </si>
  <si>
    <t>- Nội dung số 06: Nâng cao chất lượng đào tạo nghề cho lao động nông thôn</t>
  </si>
  <si>
    <t>Nội dung thành phần số 11: Nâng cao năng lực xây dựng nông thôn mới và công tác giám sát, đánh giá thực hiện Chương trình; truyền thông về xây dựng nông thôn mới</t>
  </si>
  <si>
    <t>- Nội dung số 02 và số 03: Tập huấn nâng cao kiến thức, kỹ năng cho cán bộ làm công tác xây dựng nông thôn mới các cấp; công tác giám sát, đánh giá kết quả thực hiện chương trình; xây dựng và triển khai hiệu quả hệ thống giám sát, đánh giá đồng bộ, toàn diện, đáp ứng yêu cầu quản lý chương trình</t>
  </si>
  <si>
    <t>1.3</t>
  </si>
  <si>
    <t>Chi Chương trình mục tiêu Giáo dục nghề nghiệp - Việc làm và An toàn lao động</t>
  </si>
  <si>
    <t>Dự án 1: Đổi mới và nâng cao chất lượng giáo dục nghề nghiệp</t>
  </si>
  <si>
    <t>Dự án 3: Tăng cường an toàn, vệ sinh lao động</t>
  </si>
  <si>
    <t>Chi sự nghiệp khoa học và công nghệ</t>
  </si>
  <si>
    <t>-</t>
  </si>
  <si>
    <t>Trong đó: Chương trình, nhiệm vụ khoa học và công nghệ cấp quốc gia</t>
  </si>
  <si>
    <t>Chi sự nghiệp y tế, dân số và gia đình</t>
  </si>
  <si>
    <t>3.1</t>
  </si>
  <si>
    <t>3.2</t>
  </si>
  <si>
    <t>Chi Chương trình mục tiêu Y tế - Dân số</t>
  </si>
  <si>
    <t>Dự án 4: An toàn thực phẩm</t>
  </si>
  <si>
    <t>Dự án 8: Theo dõi, kiểm tra, giám sát, đánh giá thực hiện chương trình và truyền thông y tế</t>
  </si>
  <si>
    <t>Chi sự nghiệp văn hoá thông tin</t>
  </si>
  <si>
    <t>4.1</t>
  </si>
  <si>
    <t>4.2</t>
  </si>
  <si>
    <t>Chi Chương trình mục tiêu Công nghệ thông tin</t>
  </si>
  <si>
    <t>Chi sự nghiệp bảo vệ môi trường</t>
  </si>
  <si>
    <t>5.1</t>
  </si>
  <si>
    <t>5.2</t>
  </si>
  <si>
    <t>Chương trình mục tiêu ứng phó với biến đổi khí hậu và tăng trưởng xanh giai đoạn 2016-2020</t>
  </si>
  <si>
    <t>Dự án thành phần số 1: Thực hiện một số nhiệm vụ tại Quyết định số 2053/QĐ-TTg ngày 28 tháng 10 năm 2016 của Thủ tướng Chính phủ</t>
  </si>
  <si>
    <t>Dự án thành phần số 3: Thực hiện một số hoạt động xây dựng thể chế, chính sách; tăng cường năng lực và theo dõi, giám sát, đánh giá Hợp phần tăng trưởng xanh</t>
  </si>
  <si>
    <t>Chi các hoạt động kinh tế</t>
  </si>
  <si>
    <t>6.1</t>
  </si>
  <si>
    <t>Trong đó: Chi thực hiện Chương trình phát triển công nghiệp hỗ trợ</t>
  </si>
  <si>
    <t>Chương trình khuyến công quốc gia</t>
  </si>
  <si>
    <t>Chương trình xúc tiến thương mại quốc gia</t>
  </si>
  <si>
    <t>Chương trình phát triển thương mại điện tử quốc gia</t>
  </si>
  <si>
    <t>Đề án Phát triển thị trường trong nước gắn với Cuộc vận động “Người Việt Nam ưu tiên dùng hàng Việt Nam”</t>
  </si>
  <si>
    <t>Đề án về tăng cường năng lực tiếp cận cuộc Cách mạng công nghiệp</t>
  </si>
  <si>
    <t>Chương trình quốc gia về sử dụng năng lượng tiết kiệm và hiệu quả</t>
  </si>
  <si>
    <t>6.2</t>
  </si>
  <si>
    <t>Chi Chương trình mục tiêu quốc gia xây dựng nông thôn mới</t>
  </si>
  <si>
    <t>Nội dung thành phần số 03: Phát triển sản xuất gắn với tái cơ cấu ngành nông nghiệp, chuyển dịch cơ cấu kinh tế nông thôn, nâng cao thu nhập cho người dân</t>
  </si>
  <si>
    <t>- Các nội dung số 01, 03, 04, 05: Đề án tái cơ cấu ngành nông nghiệp; tăng cường công tác khuyến nông; thúc đẩy liên kết theo chuỗi giá trị gắn sản xuất với tiêu thụ sản phẩm; đổi mới tổ chức sản xuất trong nông nghiệp, hỗ trợ phát triển hợp tác xã; phát triển ngành nghề nông thôn,…</t>
  </si>
  <si>
    <t>7</t>
  </si>
  <si>
    <t>Chi hoạt động các cơ quan quản lý nhà nước, tổ chức chính trị và các tổ chức chính trị - xã hội;...</t>
  </si>
  <si>
    <t xml:space="preserve">Kinh phí đảm bảo hoạt động cơ quan thương vụ ngoài nước </t>
  </si>
  <si>
    <t>Kinh phí hoạt động của lực lượng quản lý thị trường</t>
  </si>
  <si>
    <t>Đề án Nâng cao năng lực ứng dụng công nghệ thông tin và đảm bảo an toàn, an ninh hệ thống mạng</t>
  </si>
  <si>
    <t>Chi bảo đảm xã hội</t>
  </si>
  <si>
    <t>Chi Chương trình mục tiêu Đảm bảo trật tự an toàn giao thông, phòng cháy, chữa cháy, phòng, chống tội phạm và ma túy</t>
  </si>
  <si>
    <t>Dự án 2: Hỗ trợ phòng chống các loại tội phạm có tổ chức, tội phạm xuyên quốc gia</t>
  </si>
  <si>
    <t>Dự án 4: Nâng cao năng lực phòng, chống ma túy cho các lực lượng chuyên trách và năng lực xử lý án về ma túy</t>
  </si>
  <si>
    <t>Ghi chú:</t>
  </si>
  <si>
    <t xml:space="preserve"> Kinh phí đảm bảo mức tiền lương cơ sở 1,49 triệu đồng/tháng cho cả năm 2020.</t>
  </si>
  <si>
    <t xml:space="preserve">- </t>
  </si>
  <si>
    <t>Vốn vay: 24.970 triệu đồng, thực hiện ghi thu - ghi chi theo tiến độ giải ngân và trong phạm vi dự toán được giao.</t>
  </si>
  <si>
    <t>Vốn viện trợ: 35.950 triệu đồng, trong đó 19.940 triệu đồng thực hiện rút dự toán trong phạm vi dự toán giao và theo cơ chế tài chính trong nước và 16.010 triệu đồng thực hiện ghi thu - ghi chi theo tiến độ giải ngân và trong phạm vị dự toán được giao.</t>
  </si>
  <si>
    <t xml:space="preserve">Kinh phí các dự án giao cho các đơn vị chỉ được thực hiện khi có đầy đủ thủ tục theo quy định. </t>
  </si>
  <si>
    <t xml:space="preserve">Chi thường xuyên (*) GD-ĐT: Chương trình mục tiêu Giáo dục nghề nghiệp - Việc làm và An toàn lao động giao theo số lập dự toán đầu năm: 98.600 triệu đồng. Số vượt 10.000 triệu đồng được điều chỉnh tăng cho Chi thường xuyên để phân bổ cho mua sắm tài sản của các Trường.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</si>
</sst>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b/>
      <sz val="11"/>
      <color theme="1"/>
      <name val="Calibri"/>
      <family val="2"/>
      <scheme val="minor"/>
    </font>
    <font>
      <b/>
      <sz val="14"/>
      <name val="Times New Roman"/>
      <family val="1"/>
    </font>
    <font>
      <b/>
      <sz val="11"/>
      <color indexed="8"/>
      <name val="Calibri"/>
      <family val="2"/>
    </font>
    <font>
      <b/>
      <sz val="16"/>
      <name val="Times New Roman"/>
      <family val="1"/>
    </font>
    <font>
      <i/>
      <sz val="14"/>
      <name val="Times New Roman"/>
      <family val="1"/>
    </font>
    <font>
      <b/>
      <i/>
      <sz val="14"/>
      <name val="Times New Roman"/>
      <family val="1"/>
    </font>
    <font>
      <i/>
      <sz val="11"/>
      <color theme="1"/>
      <name val="Calibri Light"/>
      <family val="1"/>
      <charset val="163"/>
      <scheme val="major"/>
    </font>
    <font>
      <sz val="11"/>
      <color indexed="8"/>
      <name val="Calibri"/>
      <family val="2"/>
    </font>
    <font>
      <i/>
      <sz val="12"/>
      <name val="Times New Roman"/>
      <family val="1"/>
    </font>
    <font>
      <b/>
      <sz val="12"/>
      <name val="Times New Roman"/>
      <family val="1"/>
    </font>
    <font>
      <sz val="12"/>
      <color theme="1"/>
      <name val="Times New Roman"/>
      <family val="1"/>
    </font>
    <font>
      <b/>
      <sz val="13"/>
      <name val="Times New Roman"/>
      <family val="1"/>
      <charset val="163"/>
    </font>
    <font>
      <b/>
      <sz val="10"/>
      <name val="Arial"/>
      <family val="2"/>
    </font>
    <font>
      <sz val="13"/>
      <name val="Times New Roman"/>
      <family val="1"/>
      <charset val="163"/>
    </font>
    <font>
      <sz val="12"/>
      <name val="Times New Roman"/>
      <family val="1"/>
      <charset val="163"/>
    </font>
    <font>
      <b/>
      <sz val="12"/>
      <name val="Times New Roman"/>
      <family val="1"/>
      <charset val="163"/>
    </font>
    <font>
      <sz val="12"/>
      <name val="Times New Roman"/>
      <family val="1"/>
    </font>
    <font>
      <sz val="10"/>
      <name val="Arial"/>
      <family val="2"/>
    </font>
    <font>
      <i/>
      <sz val="13"/>
      <name val="Times New Roman"/>
      <family val="1"/>
      <charset val="163"/>
    </font>
    <font>
      <b/>
      <i/>
      <sz val="12"/>
      <name val="Times New Roman"/>
      <family val="1"/>
    </font>
    <font>
      <i/>
      <sz val="10"/>
      <name val="Arial"/>
      <family val="2"/>
    </font>
    <font>
      <b/>
      <i/>
      <sz val="10"/>
      <name val="Arial"/>
      <family val="2"/>
    </font>
    <font>
      <i/>
      <sz val="11"/>
      <color theme="1"/>
      <name val="Calibri"/>
      <family val="2"/>
      <scheme val="minor"/>
    </font>
    <font>
      <b/>
      <i/>
      <sz val="11"/>
      <color indexed="8"/>
      <name val="Calibri"/>
      <family val="2"/>
    </font>
    <font>
      <i/>
      <sz val="11"/>
      <color indexed="8"/>
      <name val="Calibri"/>
      <family val="2"/>
    </font>
    <font>
      <b/>
      <sz val="11"/>
      <color rgb="FFFF0000"/>
      <name val="Calibri"/>
      <family val="2"/>
    </font>
    <font>
      <sz val="11"/>
      <name val="Calibri"/>
      <family val="2"/>
    </font>
    <font>
      <i/>
      <sz val="11"/>
      <color rgb="FFFF0000"/>
      <name val="Calibri"/>
      <family val="2"/>
    </font>
    <font>
      <b/>
      <i/>
      <sz val="11"/>
      <color rgb="FFFF0000"/>
      <name val="Calibri"/>
      <family val="2"/>
    </font>
    <font>
      <b/>
      <i/>
      <sz val="13"/>
      <name val="Times New Roman"/>
      <family val="1"/>
      <charset val="163"/>
    </font>
    <font>
      <i/>
      <sz val="12"/>
      <color theme="1"/>
      <name val="Times New Roman"/>
      <family val="1"/>
    </font>
    <font>
      <b/>
      <i/>
      <sz val="12"/>
      <color theme="1"/>
      <name val="Times New Roman"/>
      <family val="1"/>
    </font>
    <font>
      <b/>
      <i/>
      <sz val="12"/>
      <color indexed="8"/>
      <name val="Times New Roman"/>
      <family val="1"/>
    </font>
    <font>
      <sz val="12"/>
      <color indexed="8"/>
      <name val="Calibri"/>
      <family val="2"/>
    </font>
    <font>
      <i/>
      <sz val="12"/>
      <color indexed="8"/>
      <name val="Times New Roman"/>
      <family val="1"/>
      <charset val="163"/>
    </font>
    <font>
      <sz val="12"/>
      <color theme="1"/>
      <name val="Times New Roman"/>
      <family val="1"/>
      <charset val="163"/>
    </font>
    <font>
      <i/>
      <sz val="12"/>
      <color indexed="8"/>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xf numFmtId="0" fontId="8" fillId="0" borderId="0"/>
  </cellStyleXfs>
  <cellXfs count="101">
    <xf numFmtId="0" fontId="0" fillId="0" borderId="0" xfId="0"/>
    <xf numFmtId="0" fontId="2" fillId="0" borderId="0" xfId="0" applyFont="1" applyFill="1"/>
    <xf numFmtId="0" fontId="3" fillId="0" borderId="0" xfId="0" applyFont="1" applyFill="1"/>
    <xf numFmtId="0" fontId="0" fillId="0" borderId="0" xfId="0" applyFill="1"/>
    <xf numFmtId="0" fontId="4" fillId="0" borderId="0" xfId="0" applyFont="1" applyFill="1" applyAlignment="1"/>
    <xf numFmtId="0" fontId="5" fillId="0" borderId="0" xfId="0" applyFont="1" applyFill="1" applyAlignment="1"/>
    <xf numFmtId="0" fontId="11" fillId="0" borderId="0" xfId="0" applyFont="1" applyFill="1" applyAlignment="1">
      <alignment vertical="center"/>
    </xf>
    <xf numFmtId="0" fontId="10" fillId="0"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justify" vertical="center" wrapText="1"/>
    </xf>
    <xf numFmtId="3" fontId="12" fillId="0" borderId="8" xfId="0" applyNumberFormat="1" applyFont="1" applyFill="1" applyBorder="1" applyAlignment="1">
      <alignment horizontal="right" vertical="center" wrapText="1"/>
    </xf>
    <xf numFmtId="3" fontId="10" fillId="0" borderId="8" xfId="0" applyNumberFormat="1" applyFont="1" applyFill="1" applyBorder="1" applyAlignment="1">
      <alignment vertical="center"/>
    </xf>
    <xf numFmtId="0" fontId="13" fillId="0" borderId="0" xfId="0" applyFont="1" applyFill="1"/>
    <xf numFmtId="0" fontId="14" fillId="0" borderId="9" xfId="0" applyFont="1" applyFill="1" applyBorder="1" applyAlignment="1">
      <alignment horizontal="center" vertical="center" wrapText="1"/>
    </xf>
    <xf numFmtId="0" fontId="14" fillId="0" borderId="9" xfId="0" applyFont="1" applyFill="1" applyBorder="1" applyAlignment="1">
      <alignment horizontal="justify" vertical="center" wrapText="1"/>
    </xf>
    <xf numFmtId="3" fontId="14" fillId="0" borderId="9" xfId="0" applyNumberFormat="1" applyFont="1" applyFill="1" applyBorder="1" applyAlignment="1">
      <alignment horizontal="right" vertical="center" wrapText="1"/>
    </xf>
    <xf numFmtId="3" fontId="15" fillId="0" borderId="9" xfId="0" applyNumberFormat="1" applyFont="1" applyFill="1" applyBorder="1" applyAlignment="1">
      <alignment vertical="center"/>
    </xf>
    <xf numFmtId="0" fontId="0" fillId="0" borderId="0" xfId="0" applyFont="1" applyFill="1"/>
    <xf numFmtId="0" fontId="12" fillId="0" borderId="9" xfId="0" applyFont="1" applyFill="1" applyBorder="1" applyAlignment="1">
      <alignment horizontal="center" vertical="center" wrapText="1"/>
    </xf>
    <xf numFmtId="0" fontId="12" fillId="0" borderId="9" xfId="0" applyFont="1" applyFill="1" applyBorder="1" applyAlignment="1">
      <alignment horizontal="justify" vertical="center" wrapText="1"/>
    </xf>
    <xf numFmtId="3" fontId="12" fillId="0" borderId="9" xfId="0" applyNumberFormat="1" applyFont="1" applyFill="1" applyBorder="1" applyAlignment="1">
      <alignment horizontal="right" vertical="center" wrapText="1"/>
    </xf>
    <xf numFmtId="3" fontId="1" fillId="0" borderId="0" xfId="0" applyNumberFormat="1" applyFont="1" applyFill="1"/>
    <xf numFmtId="0" fontId="1" fillId="0" borderId="0" xfId="0" applyFont="1" applyFill="1"/>
    <xf numFmtId="3" fontId="16" fillId="0" borderId="9" xfId="0" applyNumberFormat="1" applyFont="1" applyFill="1" applyBorder="1" applyAlignment="1">
      <alignment vertical="center"/>
    </xf>
    <xf numFmtId="3" fontId="17" fillId="0" borderId="9" xfId="0" applyNumberFormat="1" applyFont="1" applyFill="1" applyBorder="1" applyAlignment="1">
      <alignment vertical="center"/>
    </xf>
    <xf numFmtId="3" fontId="10" fillId="0" borderId="9" xfId="0" applyNumberFormat="1" applyFont="1" applyFill="1" applyBorder="1" applyAlignment="1">
      <alignment vertical="center"/>
    </xf>
    <xf numFmtId="3" fontId="13" fillId="0" borderId="0" xfId="0" applyNumberFormat="1" applyFont="1" applyFill="1"/>
    <xf numFmtId="3" fontId="18" fillId="0" borderId="0" xfId="0" applyNumberFormat="1" applyFont="1" applyFill="1"/>
    <xf numFmtId="0" fontId="18" fillId="0" borderId="0" xfId="0" applyFont="1" applyFill="1"/>
    <xf numFmtId="0" fontId="19" fillId="0" borderId="9" xfId="0" applyFont="1" applyFill="1" applyBorder="1" applyAlignment="1">
      <alignment horizontal="center" vertical="center" wrapText="1"/>
    </xf>
    <xf numFmtId="0" fontId="19" fillId="0" borderId="9" xfId="0" applyFont="1" applyFill="1" applyBorder="1" applyAlignment="1">
      <alignment horizontal="justify" vertical="center" wrapText="1"/>
    </xf>
    <xf numFmtId="3" fontId="19" fillId="0" borderId="9" xfId="0" applyNumberFormat="1" applyFont="1" applyFill="1" applyBorder="1" applyAlignment="1">
      <alignment horizontal="right" vertical="center" wrapText="1"/>
    </xf>
    <xf numFmtId="3" fontId="20" fillId="0" borderId="9" xfId="0" applyNumberFormat="1" applyFont="1" applyFill="1" applyBorder="1" applyAlignment="1">
      <alignment vertical="center"/>
    </xf>
    <xf numFmtId="3" fontId="9" fillId="0" borderId="9" xfId="0" applyNumberFormat="1" applyFont="1" applyFill="1" applyBorder="1" applyAlignment="1">
      <alignment vertical="center"/>
    </xf>
    <xf numFmtId="3" fontId="21" fillId="0" borderId="0" xfId="0" applyNumberFormat="1" applyFont="1" applyFill="1"/>
    <xf numFmtId="0" fontId="22" fillId="0" borderId="0" xfId="0" applyFont="1" applyFill="1"/>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3" fontId="14" fillId="0" borderId="10" xfId="0" applyNumberFormat="1" applyFont="1" applyFill="1" applyBorder="1" applyAlignment="1">
      <alignment horizontal="right" vertical="center" wrapText="1"/>
    </xf>
    <xf numFmtId="3" fontId="10" fillId="0" borderId="10" xfId="0" applyNumberFormat="1" applyFont="1" applyFill="1" applyBorder="1" applyAlignment="1">
      <alignment vertical="center"/>
    </xf>
    <xf numFmtId="3" fontId="17" fillId="0" borderId="10" xfId="0" applyNumberFormat="1" applyFont="1" applyFill="1" applyBorder="1" applyAlignment="1">
      <alignment vertical="center"/>
    </xf>
    <xf numFmtId="0" fontId="19" fillId="0" borderId="11" xfId="0" applyFont="1" applyFill="1" applyBorder="1" applyAlignment="1">
      <alignment horizontal="center" vertical="center" wrapText="1"/>
    </xf>
    <xf numFmtId="0" fontId="14" fillId="0" borderId="11" xfId="0" applyFont="1" applyFill="1" applyBorder="1" applyAlignment="1">
      <alignment horizontal="justify" vertical="center" wrapText="1"/>
    </xf>
    <xf numFmtId="3" fontId="14" fillId="0" borderId="11" xfId="0" applyNumberFormat="1" applyFont="1" applyFill="1" applyBorder="1" applyAlignment="1">
      <alignment horizontal="right" vertical="center" wrapText="1"/>
    </xf>
    <xf numFmtId="3" fontId="19" fillId="0" borderId="11" xfId="0" applyNumberFormat="1" applyFont="1" applyFill="1" applyBorder="1" applyAlignment="1">
      <alignment vertical="center" wrapText="1"/>
    </xf>
    <xf numFmtId="3" fontId="19" fillId="0" borderId="11" xfId="0" applyNumberFormat="1" applyFont="1" applyFill="1" applyBorder="1" applyAlignment="1">
      <alignment horizontal="right" vertical="center" wrapText="1"/>
    </xf>
    <xf numFmtId="3" fontId="10" fillId="0" borderId="11" xfId="0" applyNumberFormat="1" applyFont="1" applyFill="1" applyBorder="1" applyAlignment="1">
      <alignment vertical="center"/>
    </xf>
    <xf numFmtId="3" fontId="17" fillId="0" borderId="11" xfId="0" applyNumberFormat="1" applyFont="1" applyFill="1" applyBorder="1" applyAlignment="1">
      <alignment vertical="center"/>
    </xf>
    <xf numFmtId="3" fontId="0" fillId="0" borderId="0" xfId="0" applyNumberFormat="1" applyFont="1" applyFill="1"/>
    <xf numFmtId="3" fontId="19" fillId="0" borderId="9" xfId="0" applyNumberFormat="1" applyFont="1" applyFill="1" applyBorder="1" applyAlignment="1">
      <alignment vertical="center" wrapText="1"/>
    </xf>
    <xf numFmtId="3" fontId="23" fillId="0" borderId="0" xfId="0" applyNumberFormat="1" applyFont="1" applyFill="1"/>
    <xf numFmtId="0" fontId="23" fillId="0" borderId="0" xfId="0" applyFont="1" applyFill="1"/>
    <xf numFmtId="0" fontId="21" fillId="0" borderId="0" xfId="0" applyFont="1" applyFill="1"/>
    <xf numFmtId="3" fontId="20" fillId="0" borderId="11" xfId="0" applyNumberFormat="1" applyFont="1" applyFill="1" applyBorder="1" applyAlignment="1">
      <alignment vertical="center"/>
    </xf>
    <xf numFmtId="3" fontId="9" fillId="0" borderId="11" xfId="0" applyNumberFormat="1" applyFont="1" applyFill="1" applyBorder="1" applyAlignment="1">
      <alignment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justify" vertical="center" wrapText="1"/>
    </xf>
    <xf numFmtId="3" fontId="19" fillId="0" borderId="10" xfId="0" applyNumberFormat="1" applyFont="1" applyFill="1" applyBorder="1" applyAlignment="1">
      <alignment horizontal="right" vertical="center" wrapText="1"/>
    </xf>
    <xf numFmtId="3" fontId="20" fillId="0" borderId="10" xfId="0" applyNumberFormat="1" applyFont="1" applyFill="1" applyBorder="1" applyAlignment="1">
      <alignment vertical="center"/>
    </xf>
    <xf numFmtId="3" fontId="9" fillId="0" borderId="10" xfId="0" applyNumberFormat="1" applyFont="1" applyFill="1" applyBorder="1" applyAlignment="1">
      <alignment vertical="center"/>
    </xf>
    <xf numFmtId="0" fontId="12" fillId="0" borderId="11" xfId="0" applyFont="1" applyFill="1" applyBorder="1" applyAlignment="1">
      <alignment horizontal="center" vertical="center" wrapText="1"/>
    </xf>
    <xf numFmtId="0" fontId="12" fillId="0" borderId="11" xfId="0" applyFont="1" applyFill="1" applyBorder="1" applyAlignment="1">
      <alignment horizontal="justify" vertical="center" wrapText="1"/>
    </xf>
    <xf numFmtId="3" fontId="12" fillId="0" borderId="11" xfId="0" applyNumberFormat="1" applyFont="1" applyFill="1" applyBorder="1" applyAlignment="1">
      <alignment horizontal="right" vertical="center" wrapText="1"/>
    </xf>
    <xf numFmtId="0" fontId="24" fillId="0" borderId="0" xfId="0" applyFont="1" applyFill="1"/>
    <xf numFmtId="0" fontId="25" fillId="0" borderId="0" xfId="0" applyFont="1" applyFill="1"/>
    <xf numFmtId="0" fontId="26" fillId="0" borderId="0" xfId="0" applyFont="1" applyFill="1"/>
    <xf numFmtId="0" fontId="27" fillId="0" borderId="0" xfId="0" applyFont="1" applyFill="1"/>
    <xf numFmtId="3" fontId="28" fillId="0" borderId="10" xfId="0" applyNumberFormat="1" applyFont="1" applyFill="1" applyBorder="1" applyAlignment="1">
      <alignment vertical="center"/>
    </xf>
    <xf numFmtId="0" fontId="28" fillId="0" borderId="0" xfId="0" applyFont="1" applyFill="1"/>
    <xf numFmtId="0" fontId="29" fillId="0" borderId="0" xfId="0" applyFont="1" applyFill="1"/>
    <xf numFmtId="0" fontId="19" fillId="0" borderId="11" xfId="0" applyFont="1" applyFill="1" applyBorder="1" applyAlignment="1">
      <alignment horizontal="justify" vertical="center" wrapText="1"/>
    </xf>
    <xf numFmtId="3" fontId="23" fillId="0" borderId="11" xfId="0" applyNumberFormat="1" applyFont="1" applyFill="1" applyBorder="1" applyAlignment="1">
      <alignment vertical="center"/>
    </xf>
    <xf numFmtId="3" fontId="30" fillId="0" borderId="9" xfId="0" applyNumberFormat="1" applyFont="1" applyFill="1" applyBorder="1" applyAlignment="1">
      <alignment horizontal="right" vertical="center" wrapText="1"/>
    </xf>
    <xf numFmtId="3" fontId="9" fillId="0" borderId="10" xfId="0" applyNumberFormat="1" applyFont="1" applyFill="1" applyBorder="1" applyAlignment="1">
      <alignment vertical="center" wrapText="1"/>
    </xf>
    <xf numFmtId="0" fontId="31" fillId="0" borderId="0" xfId="0" applyFont="1" applyFill="1"/>
    <xf numFmtId="0" fontId="32" fillId="0" borderId="0" xfId="0" applyFont="1" applyFill="1"/>
    <xf numFmtId="0" fontId="33" fillId="0" borderId="0" xfId="0" applyFont="1" applyFill="1" applyAlignment="1">
      <alignment horizontal="left" indent="1"/>
    </xf>
    <xf numFmtId="0" fontId="34" fillId="0" borderId="0" xfId="0" applyFont="1" applyFill="1"/>
    <xf numFmtId="0" fontId="35" fillId="0" borderId="0" xfId="0" quotePrefix="1" applyFont="1" applyFill="1" applyAlignment="1">
      <alignment horizontal="center" vertical="center" wrapText="1"/>
    </xf>
    <xf numFmtId="0" fontId="35" fillId="0" borderId="0" xfId="0" applyFont="1" applyFill="1" applyAlignment="1">
      <alignment vertical="center" wrapText="1"/>
    </xf>
    <xf numFmtId="0" fontId="36" fillId="0" borderId="0" xfId="0" applyFont="1" applyFill="1"/>
    <xf numFmtId="0" fontId="35" fillId="0" borderId="0" xfId="0" quotePrefix="1" applyFont="1" applyFill="1" applyAlignment="1">
      <alignment horizontal="center" wrapText="1"/>
    </xf>
    <xf numFmtId="0" fontId="37" fillId="0" borderId="0" xfId="0" quotePrefix="1" applyFont="1" applyFill="1" applyAlignment="1">
      <alignment horizontal="center" wrapText="1"/>
    </xf>
    <xf numFmtId="0" fontId="31" fillId="0" borderId="0" xfId="0" quotePrefix="1" applyFont="1" applyFill="1" applyAlignment="1">
      <alignment horizontal="center"/>
    </xf>
    <xf numFmtId="0" fontId="35" fillId="0" borderId="0" xfId="0" applyFont="1" applyFill="1" applyAlignment="1">
      <alignment horizontal="left" vertical="center" wrapText="1"/>
    </xf>
    <xf numFmtId="0" fontId="35" fillId="0" borderId="0" xfId="0" quotePrefix="1" applyFont="1" applyFill="1" applyAlignment="1">
      <alignment horizontal="left" vertical="center" wrapText="1"/>
    </xf>
    <xf numFmtId="0" fontId="35" fillId="0" borderId="0" xfId="0" applyFont="1" applyFill="1" applyAlignment="1">
      <alignment horizontal="left" wrapText="1"/>
    </xf>
    <xf numFmtId="0" fontId="37" fillId="0" borderId="0" xfId="0" applyFont="1" applyFill="1" applyAlignment="1">
      <alignment horizontal="left"/>
    </xf>
    <xf numFmtId="0" fontId="31" fillId="0" borderId="0" xfId="0" applyFont="1" applyFill="1" applyAlignment="1">
      <alignment horizontal="left" wrapText="1"/>
    </xf>
    <xf numFmtId="0" fontId="4" fillId="0" borderId="0" xfId="0" applyFont="1" applyFill="1" applyAlignment="1">
      <alignment horizontal="center"/>
    </xf>
    <xf numFmtId="0" fontId="5" fillId="0" borderId="0" xfId="0" applyFont="1" applyFill="1" applyAlignment="1">
      <alignment horizontal="center"/>
    </xf>
    <xf numFmtId="0" fontId="7" fillId="0" borderId="1" xfId="0" applyFont="1" applyFill="1" applyBorder="1" applyAlignment="1">
      <alignment horizontal="right"/>
    </xf>
    <xf numFmtId="0" fontId="9" fillId="0" borderId="1" xfId="1" applyFont="1" applyFill="1" applyBorder="1" applyAlignment="1">
      <alignment horizont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4" xfId="0" applyFont="1" applyFill="1" applyBorder="1" applyAlignment="1">
      <alignment vertical="center"/>
    </xf>
    <xf numFmtId="0" fontId="11" fillId="0" borderId="5" xfId="0" applyFont="1" applyFill="1" applyBorder="1" applyAlignment="1">
      <alignment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workbookViewId="0">
      <selection activeCell="F63" sqref="F63"/>
    </sheetView>
  </sheetViews>
  <sheetFormatPr defaultColWidth="9.140625" defaultRowHeight="15" x14ac:dyDescent="0.25"/>
  <cols>
    <col min="1" max="1" width="5.42578125" style="3" customWidth="1"/>
    <col min="2" max="2" width="47.28515625" style="3" customWidth="1"/>
    <col min="3" max="3" width="14.5703125" style="3" customWidth="1"/>
    <col min="4" max="4" width="14.7109375" style="3" customWidth="1"/>
    <col min="5" max="5" width="12.5703125" style="3" customWidth="1"/>
    <col min="6" max="6" width="15.42578125" style="3" customWidth="1"/>
    <col min="7" max="7" width="14.85546875" style="3" customWidth="1"/>
    <col min="8" max="8" width="13.85546875" style="3" customWidth="1"/>
    <col min="9" max="9" width="11.28515625" style="3" hidden="1" customWidth="1"/>
    <col min="10" max="10" width="12" style="3" hidden="1" customWidth="1"/>
    <col min="11" max="11" width="9.42578125" style="3" hidden="1" customWidth="1"/>
    <col min="12" max="12" width="14" style="3" customWidth="1"/>
    <col min="13" max="16384" width="9.140625" style="3"/>
  </cols>
  <sheetData>
    <row r="1" spans="1:12" ht="18.75" x14ac:dyDescent="0.3">
      <c r="A1" s="1" t="s">
        <v>0</v>
      </c>
      <c r="B1" s="2"/>
    </row>
    <row r="3" spans="1:12" ht="20.25" x14ac:dyDescent="0.3">
      <c r="A3" s="90" t="s">
        <v>1</v>
      </c>
      <c r="B3" s="90"/>
      <c r="C3" s="90"/>
      <c r="D3" s="90"/>
      <c r="E3" s="90"/>
      <c r="F3" s="90"/>
      <c r="G3" s="90"/>
      <c r="H3" s="90"/>
      <c r="I3" s="4"/>
      <c r="J3" s="4"/>
      <c r="K3" s="4"/>
    </row>
    <row r="4" spans="1:12" ht="27.75" customHeight="1" x14ac:dyDescent="0.35">
      <c r="A4" s="91" t="s">
        <v>2</v>
      </c>
      <c r="B4" s="91"/>
      <c r="C4" s="91"/>
      <c r="D4" s="91"/>
      <c r="E4" s="91"/>
      <c r="F4" s="91"/>
      <c r="G4" s="91"/>
      <c r="H4" s="91"/>
      <c r="I4" s="5"/>
      <c r="J4" s="5"/>
      <c r="K4" s="5"/>
    </row>
    <row r="5" spans="1:12" ht="31.5" customHeight="1" x14ac:dyDescent="0.25">
      <c r="G5" s="92" t="s">
        <v>3</v>
      </c>
      <c r="H5" s="92"/>
      <c r="I5" s="93"/>
      <c r="J5" s="93"/>
      <c r="K5" s="93"/>
    </row>
    <row r="6" spans="1:12" s="6" customFormat="1" ht="35.25" customHeight="1" x14ac:dyDescent="0.25">
      <c r="A6" s="94" t="s">
        <v>4</v>
      </c>
      <c r="B6" s="94" t="s">
        <v>5</v>
      </c>
      <c r="C6" s="96" t="s">
        <v>6</v>
      </c>
      <c r="D6" s="97"/>
      <c r="E6" s="98"/>
      <c r="F6" s="96" t="s">
        <v>7</v>
      </c>
      <c r="G6" s="97"/>
      <c r="H6" s="98"/>
      <c r="I6" s="96" t="s">
        <v>8</v>
      </c>
      <c r="J6" s="99"/>
      <c r="K6" s="100"/>
    </row>
    <row r="7" spans="1:12" s="6" customFormat="1" ht="70.5" customHeight="1" x14ac:dyDescent="0.25">
      <c r="A7" s="95"/>
      <c r="B7" s="95"/>
      <c r="C7" s="7" t="s">
        <v>9</v>
      </c>
      <c r="D7" s="8" t="s">
        <v>10</v>
      </c>
      <c r="E7" s="8" t="s">
        <v>11</v>
      </c>
      <c r="F7" s="7" t="s">
        <v>9</v>
      </c>
      <c r="G7" s="8" t="s">
        <v>10</v>
      </c>
      <c r="H7" s="8" t="s">
        <v>11</v>
      </c>
      <c r="I7" s="7" t="s">
        <v>9</v>
      </c>
      <c r="J7" s="8" t="s">
        <v>10</v>
      </c>
      <c r="K7" s="8" t="s">
        <v>11</v>
      </c>
    </row>
    <row r="8" spans="1:12" s="13" customFormat="1" ht="38.25" customHeight="1" x14ac:dyDescent="0.2">
      <c r="A8" s="9" t="s">
        <v>12</v>
      </c>
      <c r="B8" s="10" t="s">
        <v>13</v>
      </c>
      <c r="C8" s="11"/>
      <c r="D8" s="11"/>
      <c r="E8" s="11"/>
      <c r="F8" s="12"/>
      <c r="G8" s="12"/>
      <c r="H8" s="12"/>
      <c r="I8" s="12"/>
      <c r="J8" s="12"/>
      <c r="K8" s="12"/>
    </row>
    <row r="9" spans="1:12" ht="20.100000000000001" customHeight="1" x14ac:dyDescent="0.25">
      <c r="A9" s="14">
        <v>1</v>
      </c>
      <c r="B9" s="15" t="s">
        <v>14</v>
      </c>
      <c r="C9" s="16">
        <f>D9+E9</f>
        <v>5900</v>
      </c>
      <c r="D9" s="16">
        <v>5900</v>
      </c>
      <c r="E9" s="16"/>
      <c r="F9" s="17">
        <f>G9+H9</f>
        <v>5900</v>
      </c>
      <c r="G9" s="17">
        <f>D9</f>
        <v>5900</v>
      </c>
      <c r="H9" s="17">
        <f>E9</f>
        <v>0</v>
      </c>
      <c r="I9" s="17">
        <f>J9+K9</f>
        <v>0</v>
      </c>
      <c r="J9" s="17">
        <f>D9-G9</f>
        <v>0</v>
      </c>
      <c r="K9" s="17">
        <f>E9-H9</f>
        <v>0</v>
      </c>
      <c r="L9" s="18"/>
    </row>
    <row r="10" spans="1:12" ht="20.100000000000001" customHeight="1" x14ac:dyDescent="0.25">
      <c r="A10" s="14">
        <v>2</v>
      </c>
      <c r="B10" s="15" t="s">
        <v>15</v>
      </c>
      <c r="C10" s="16">
        <f t="shared" ref="C10:C63" si="0">D10+E10</f>
        <v>5080</v>
      </c>
      <c r="D10" s="16">
        <v>5080</v>
      </c>
      <c r="E10" s="16"/>
      <c r="F10" s="17">
        <f t="shared" ref="F10:F12" si="1">G10+H10</f>
        <v>5080</v>
      </c>
      <c r="G10" s="17">
        <f t="shared" ref="G10:H12" si="2">D10</f>
        <v>5080</v>
      </c>
      <c r="H10" s="17">
        <f t="shared" si="2"/>
        <v>0</v>
      </c>
      <c r="I10" s="17">
        <f t="shared" ref="I10:I12" si="3">J10+K10</f>
        <v>0</v>
      </c>
      <c r="J10" s="17">
        <f t="shared" ref="J10:K12" si="4">D10-G10</f>
        <v>0</v>
      </c>
      <c r="K10" s="17">
        <f t="shared" si="4"/>
        <v>0</v>
      </c>
      <c r="L10" s="18"/>
    </row>
    <row r="11" spans="1:12" ht="20.100000000000001" customHeight="1" x14ac:dyDescent="0.25">
      <c r="A11" s="14">
        <v>3</v>
      </c>
      <c r="B11" s="15" t="s">
        <v>16</v>
      </c>
      <c r="C11" s="16">
        <f t="shared" si="0"/>
        <v>820</v>
      </c>
      <c r="D11" s="16">
        <f>D9-D10</f>
        <v>820</v>
      </c>
      <c r="E11" s="16"/>
      <c r="F11" s="17">
        <f t="shared" si="1"/>
        <v>820</v>
      </c>
      <c r="G11" s="17">
        <f t="shared" si="2"/>
        <v>820</v>
      </c>
      <c r="H11" s="17">
        <f t="shared" si="2"/>
        <v>0</v>
      </c>
      <c r="I11" s="17">
        <f t="shared" si="3"/>
        <v>0</v>
      </c>
      <c r="J11" s="17">
        <f t="shared" si="4"/>
        <v>0</v>
      </c>
      <c r="K11" s="17">
        <f t="shared" si="4"/>
        <v>0</v>
      </c>
      <c r="L11" s="18"/>
    </row>
    <row r="12" spans="1:12" ht="20.100000000000001" customHeight="1" x14ac:dyDescent="0.25">
      <c r="A12" s="14"/>
      <c r="B12" s="15" t="s">
        <v>17</v>
      </c>
      <c r="C12" s="16">
        <f t="shared" si="0"/>
        <v>820</v>
      </c>
      <c r="D12" s="16">
        <f>D11</f>
        <v>820</v>
      </c>
      <c r="E12" s="16"/>
      <c r="F12" s="17">
        <f t="shared" si="1"/>
        <v>820</v>
      </c>
      <c r="G12" s="17">
        <f t="shared" si="2"/>
        <v>820</v>
      </c>
      <c r="H12" s="17">
        <f t="shared" si="2"/>
        <v>0</v>
      </c>
      <c r="I12" s="17">
        <f t="shared" si="3"/>
        <v>0</v>
      </c>
      <c r="J12" s="17">
        <f t="shared" si="4"/>
        <v>0</v>
      </c>
      <c r="K12" s="17">
        <f t="shared" si="4"/>
        <v>0</v>
      </c>
      <c r="L12" s="18"/>
    </row>
    <row r="13" spans="1:12" s="23" customFormat="1" ht="20.100000000000001" customHeight="1" x14ac:dyDescent="0.25">
      <c r="A13" s="19" t="s">
        <v>18</v>
      </c>
      <c r="B13" s="20" t="s">
        <v>19</v>
      </c>
      <c r="C13" s="21">
        <f>C14+C16</f>
        <v>4454783</v>
      </c>
      <c r="D13" s="21">
        <f t="shared" ref="D13:E13" si="5">D14+D16</f>
        <v>4255863</v>
      </c>
      <c r="E13" s="21">
        <f t="shared" si="5"/>
        <v>198920</v>
      </c>
      <c r="F13" s="21">
        <f>G13+H13</f>
        <v>4454783</v>
      </c>
      <c r="G13" s="21">
        <f>G14+G16</f>
        <v>4255863</v>
      </c>
      <c r="H13" s="21">
        <f t="shared" ref="H13:K13" si="6">H14+H16</f>
        <v>198920</v>
      </c>
      <c r="I13" s="21">
        <f>J13+K13</f>
        <v>0</v>
      </c>
      <c r="J13" s="21">
        <f t="shared" si="6"/>
        <v>0</v>
      </c>
      <c r="K13" s="21">
        <f t="shared" si="6"/>
        <v>0</v>
      </c>
      <c r="L13" s="22"/>
    </row>
    <row r="14" spans="1:12" s="13" customFormat="1" ht="20.100000000000001" customHeight="1" x14ac:dyDescent="0.2">
      <c r="A14" s="19" t="s">
        <v>20</v>
      </c>
      <c r="B14" s="20" t="s">
        <v>21</v>
      </c>
      <c r="C14" s="21">
        <f t="shared" si="0"/>
        <v>384700</v>
      </c>
      <c r="D14" s="21">
        <f>D15</f>
        <v>246700</v>
      </c>
      <c r="E14" s="21">
        <f>E15</f>
        <v>138000</v>
      </c>
      <c r="F14" s="21">
        <f t="shared" ref="F14:F15" si="7">G14+H14</f>
        <v>384700</v>
      </c>
      <c r="G14" s="24">
        <f>G15</f>
        <v>246700</v>
      </c>
      <c r="H14" s="24">
        <f>H15</f>
        <v>138000</v>
      </c>
      <c r="I14" s="21">
        <f>J14+K14</f>
        <v>0</v>
      </c>
      <c r="J14" s="24">
        <f>J15</f>
        <v>0</v>
      </c>
      <c r="K14" s="24">
        <f>K15</f>
        <v>0</v>
      </c>
    </row>
    <row r="15" spans="1:12" s="18" customFormat="1" ht="20.100000000000001" customHeight="1" x14ac:dyDescent="0.25">
      <c r="A15" s="14"/>
      <c r="B15" s="15" t="s">
        <v>22</v>
      </c>
      <c r="C15" s="16">
        <f t="shared" si="0"/>
        <v>384700</v>
      </c>
      <c r="D15" s="16">
        <v>246700</v>
      </c>
      <c r="E15" s="16">
        <v>138000</v>
      </c>
      <c r="F15" s="16">
        <f t="shared" si="7"/>
        <v>384700</v>
      </c>
      <c r="G15" s="25">
        <f>D15</f>
        <v>246700</v>
      </c>
      <c r="H15" s="25">
        <f>E15</f>
        <v>138000</v>
      </c>
      <c r="I15" s="25">
        <f>J15+K15</f>
        <v>0</v>
      </c>
      <c r="J15" s="25">
        <f>D15-G15</f>
        <v>0</v>
      </c>
      <c r="K15" s="25">
        <f>E15-H15</f>
        <v>0</v>
      </c>
    </row>
    <row r="16" spans="1:12" s="23" customFormat="1" ht="20.100000000000001" customHeight="1" x14ac:dyDescent="0.25">
      <c r="A16" s="19" t="s">
        <v>23</v>
      </c>
      <c r="B16" s="20" t="s">
        <v>24</v>
      </c>
      <c r="C16" s="21">
        <f t="shared" ref="C16:K16" si="8">C17+C28+C30+C35+C38+C43+C55+C60</f>
        <v>4070083</v>
      </c>
      <c r="D16" s="21">
        <f t="shared" si="8"/>
        <v>4009163</v>
      </c>
      <c r="E16" s="21">
        <f t="shared" si="8"/>
        <v>60920</v>
      </c>
      <c r="F16" s="21">
        <f t="shared" si="8"/>
        <v>4070083</v>
      </c>
      <c r="G16" s="21">
        <f t="shared" si="8"/>
        <v>4009163</v>
      </c>
      <c r="H16" s="21">
        <f t="shared" si="8"/>
        <v>60920</v>
      </c>
      <c r="I16" s="21">
        <f t="shared" si="8"/>
        <v>0</v>
      </c>
      <c r="J16" s="21">
        <f t="shared" si="8"/>
        <v>0</v>
      </c>
      <c r="K16" s="21">
        <f t="shared" si="8"/>
        <v>0</v>
      </c>
      <c r="L16" s="22"/>
    </row>
    <row r="17" spans="1:12" s="13" customFormat="1" ht="24.75" customHeight="1" x14ac:dyDescent="0.2">
      <c r="A17" s="19">
        <v>1</v>
      </c>
      <c r="B17" s="20" t="s">
        <v>25</v>
      </c>
      <c r="C17" s="21">
        <f t="shared" si="0"/>
        <v>659080</v>
      </c>
      <c r="D17" s="21">
        <f>D18+D20+D25</f>
        <v>659080</v>
      </c>
      <c r="E17" s="21"/>
      <c r="F17" s="26">
        <f>G17+H17</f>
        <v>659080</v>
      </c>
      <c r="G17" s="26">
        <f>G18+G20+G25</f>
        <v>659080</v>
      </c>
      <c r="H17" s="26">
        <v>0</v>
      </c>
      <c r="I17" s="26">
        <f>J17+K17</f>
        <v>0</v>
      </c>
      <c r="J17" s="26">
        <f t="shared" ref="J17:K63" si="9">D17-G17</f>
        <v>0</v>
      </c>
      <c r="K17" s="26">
        <f t="shared" si="9"/>
        <v>0</v>
      </c>
      <c r="L17" s="27"/>
    </row>
    <row r="18" spans="1:12" s="29" customFormat="1" ht="16.5" x14ac:dyDescent="0.2">
      <c r="A18" s="14" t="s">
        <v>26</v>
      </c>
      <c r="B18" s="15" t="s">
        <v>27</v>
      </c>
      <c r="C18" s="16">
        <f t="shared" si="0"/>
        <v>555480</v>
      </c>
      <c r="D18" s="16">
        <f>545480+10000</f>
        <v>555480</v>
      </c>
      <c r="E18" s="16"/>
      <c r="F18" s="25">
        <f t="shared" ref="F18:F60" si="10">G18+H18</f>
        <v>555480</v>
      </c>
      <c r="G18" s="25">
        <f>D18</f>
        <v>555480</v>
      </c>
      <c r="H18" s="25">
        <f>E18</f>
        <v>0</v>
      </c>
      <c r="I18" s="25">
        <f t="shared" ref="I18:I63" si="11">J18+K18</f>
        <v>0</v>
      </c>
      <c r="J18" s="25">
        <f t="shared" si="9"/>
        <v>0</v>
      </c>
      <c r="K18" s="25">
        <f t="shared" si="9"/>
        <v>0</v>
      </c>
      <c r="L18" s="28"/>
    </row>
    <row r="19" spans="1:12" s="36" customFormat="1" ht="33" x14ac:dyDescent="0.2">
      <c r="A19" s="30"/>
      <c r="B19" s="31" t="s">
        <v>28</v>
      </c>
      <c r="C19" s="32">
        <f t="shared" si="0"/>
        <v>18700</v>
      </c>
      <c r="D19" s="32">
        <v>18700</v>
      </c>
      <c r="E19" s="32"/>
      <c r="F19" s="33"/>
      <c r="G19" s="34">
        <f t="shared" ref="G19:H63" si="12">D19</f>
        <v>18700</v>
      </c>
      <c r="H19" s="34">
        <f t="shared" si="12"/>
        <v>0</v>
      </c>
      <c r="I19" s="33">
        <f t="shared" si="11"/>
        <v>0</v>
      </c>
      <c r="J19" s="34">
        <f t="shared" si="9"/>
        <v>0</v>
      </c>
      <c r="K19" s="34">
        <f t="shared" si="9"/>
        <v>0</v>
      </c>
      <c r="L19" s="35"/>
    </row>
    <row r="20" spans="1:12" s="29" customFormat="1" ht="33" x14ac:dyDescent="0.2">
      <c r="A20" s="37" t="s">
        <v>29</v>
      </c>
      <c r="B20" s="38" t="s">
        <v>30</v>
      </c>
      <c r="C20" s="39">
        <f t="shared" si="0"/>
        <v>5000</v>
      </c>
      <c r="D20" s="39">
        <v>5000</v>
      </c>
      <c r="E20" s="39"/>
      <c r="F20" s="40"/>
      <c r="G20" s="41">
        <f t="shared" si="12"/>
        <v>5000</v>
      </c>
      <c r="H20" s="41">
        <f t="shared" si="12"/>
        <v>0</v>
      </c>
      <c r="I20" s="40">
        <f t="shared" si="11"/>
        <v>0</v>
      </c>
      <c r="J20" s="41">
        <f t="shared" si="9"/>
        <v>0</v>
      </c>
      <c r="K20" s="41">
        <f t="shared" si="9"/>
        <v>0</v>
      </c>
    </row>
    <row r="21" spans="1:12" ht="73.5" customHeight="1" x14ac:dyDescent="0.25">
      <c r="A21" s="42"/>
      <c r="B21" s="43" t="s">
        <v>31</v>
      </c>
      <c r="C21" s="44">
        <f t="shared" si="0"/>
        <v>3000</v>
      </c>
      <c r="D21" s="45">
        <v>3000</v>
      </c>
      <c r="E21" s="46"/>
      <c r="F21" s="47"/>
      <c r="G21" s="48">
        <f t="shared" si="12"/>
        <v>3000</v>
      </c>
      <c r="H21" s="48">
        <f t="shared" si="12"/>
        <v>0</v>
      </c>
      <c r="I21" s="47">
        <f t="shared" si="11"/>
        <v>0</v>
      </c>
      <c r="J21" s="48">
        <f t="shared" si="9"/>
        <v>0</v>
      </c>
      <c r="K21" s="48">
        <f t="shared" si="9"/>
        <v>0</v>
      </c>
      <c r="L21" s="49"/>
    </row>
    <row r="22" spans="1:12" s="52" customFormat="1" ht="34.5" customHeight="1" x14ac:dyDescent="0.25">
      <c r="A22" s="30"/>
      <c r="B22" s="31" t="s">
        <v>32</v>
      </c>
      <c r="C22" s="32">
        <f t="shared" si="0"/>
        <v>3000</v>
      </c>
      <c r="D22" s="50">
        <v>3000</v>
      </c>
      <c r="E22" s="32"/>
      <c r="F22" s="33"/>
      <c r="G22" s="34">
        <f t="shared" si="12"/>
        <v>3000</v>
      </c>
      <c r="H22" s="34">
        <f t="shared" si="12"/>
        <v>0</v>
      </c>
      <c r="I22" s="33">
        <f t="shared" si="11"/>
        <v>0</v>
      </c>
      <c r="J22" s="34">
        <f t="shared" si="9"/>
        <v>0</v>
      </c>
      <c r="K22" s="34">
        <f t="shared" si="9"/>
        <v>0</v>
      </c>
      <c r="L22" s="51"/>
    </row>
    <row r="23" spans="1:12" s="52" customFormat="1" ht="71.25" customHeight="1" x14ac:dyDescent="0.25">
      <c r="A23" s="30"/>
      <c r="B23" s="31" t="s">
        <v>33</v>
      </c>
      <c r="C23" s="32">
        <f t="shared" si="0"/>
        <v>2000</v>
      </c>
      <c r="D23" s="32">
        <v>2000</v>
      </c>
      <c r="E23" s="32"/>
      <c r="F23" s="33"/>
      <c r="G23" s="34">
        <f t="shared" si="12"/>
        <v>2000</v>
      </c>
      <c r="H23" s="34">
        <f t="shared" si="12"/>
        <v>0</v>
      </c>
      <c r="I23" s="33">
        <f t="shared" si="11"/>
        <v>0</v>
      </c>
      <c r="J23" s="34">
        <f t="shared" si="9"/>
        <v>0</v>
      </c>
      <c r="K23" s="34">
        <f t="shared" si="9"/>
        <v>0</v>
      </c>
    </row>
    <row r="24" spans="1:12" s="52" customFormat="1" ht="134.25" customHeight="1" x14ac:dyDescent="0.25">
      <c r="A24" s="30"/>
      <c r="B24" s="31" t="s">
        <v>34</v>
      </c>
      <c r="C24" s="32">
        <f t="shared" si="0"/>
        <v>2000</v>
      </c>
      <c r="D24" s="32">
        <v>2000</v>
      </c>
      <c r="E24" s="32"/>
      <c r="F24" s="33"/>
      <c r="G24" s="34">
        <f t="shared" si="12"/>
        <v>2000</v>
      </c>
      <c r="H24" s="34">
        <f t="shared" si="12"/>
        <v>0</v>
      </c>
      <c r="I24" s="33">
        <f t="shared" si="11"/>
        <v>0</v>
      </c>
      <c r="J24" s="34">
        <f t="shared" si="9"/>
        <v>0</v>
      </c>
      <c r="K24" s="34">
        <f t="shared" si="9"/>
        <v>0</v>
      </c>
    </row>
    <row r="25" spans="1:12" s="53" customFormat="1" ht="41.25" customHeight="1" x14ac:dyDescent="0.2">
      <c r="A25" s="14" t="s">
        <v>35</v>
      </c>
      <c r="B25" s="15" t="s">
        <v>36</v>
      </c>
      <c r="C25" s="16">
        <f t="shared" si="0"/>
        <v>98600</v>
      </c>
      <c r="D25" s="16">
        <v>98600</v>
      </c>
      <c r="E25" s="32"/>
      <c r="F25" s="26"/>
      <c r="G25" s="25">
        <f t="shared" si="12"/>
        <v>98600</v>
      </c>
      <c r="H25" s="25">
        <f t="shared" si="12"/>
        <v>0</v>
      </c>
      <c r="I25" s="40">
        <f t="shared" si="11"/>
        <v>0</v>
      </c>
      <c r="J25" s="41">
        <f t="shared" si="9"/>
        <v>0</v>
      </c>
      <c r="K25" s="41">
        <f t="shared" si="9"/>
        <v>0</v>
      </c>
    </row>
    <row r="26" spans="1:12" s="53" customFormat="1" ht="36" customHeight="1" x14ac:dyDescent="0.2">
      <c r="A26" s="30"/>
      <c r="B26" s="31" t="s">
        <v>37</v>
      </c>
      <c r="C26" s="32">
        <f t="shared" si="0"/>
        <v>98000</v>
      </c>
      <c r="D26" s="32">
        <v>98000</v>
      </c>
      <c r="E26" s="32"/>
      <c r="F26" s="33"/>
      <c r="G26" s="34">
        <f t="shared" si="12"/>
        <v>98000</v>
      </c>
      <c r="H26" s="34">
        <f t="shared" si="12"/>
        <v>0</v>
      </c>
      <c r="I26" s="54">
        <f t="shared" si="11"/>
        <v>0</v>
      </c>
      <c r="J26" s="55">
        <f t="shared" si="9"/>
        <v>0</v>
      </c>
      <c r="K26" s="55">
        <f t="shared" si="9"/>
        <v>0</v>
      </c>
    </row>
    <row r="27" spans="1:12" s="53" customFormat="1" ht="35.25" customHeight="1" x14ac:dyDescent="0.2">
      <c r="A27" s="56"/>
      <c r="B27" s="57" t="s">
        <v>38</v>
      </c>
      <c r="C27" s="58">
        <f t="shared" si="0"/>
        <v>600</v>
      </c>
      <c r="D27" s="58">
        <v>600</v>
      </c>
      <c r="E27" s="58"/>
      <c r="F27" s="59"/>
      <c r="G27" s="60">
        <f t="shared" si="12"/>
        <v>600</v>
      </c>
      <c r="H27" s="60">
        <f t="shared" si="12"/>
        <v>0</v>
      </c>
      <c r="I27" s="33">
        <f t="shared" si="11"/>
        <v>0</v>
      </c>
      <c r="J27" s="34">
        <f t="shared" si="9"/>
        <v>0</v>
      </c>
      <c r="K27" s="34">
        <f t="shared" si="9"/>
        <v>0</v>
      </c>
    </row>
    <row r="28" spans="1:12" s="36" customFormat="1" ht="24" customHeight="1" x14ac:dyDescent="0.2">
      <c r="A28" s="61">
        <v>2</v>
      </c>
      <c r="B28" s="62" t="s">
        <v>39</v>
      </c>
      <c r="C28" s="63">
        <f t="shared" si="0"/>
        <v>358950</v>
      </c>
      <c r="D28" s="63">
        <v>358950</v>
      </c>
      <c r="E28" s="63"/>
      <c r="F28" s="47">
        <f t="shared" si="10"/>
        <v>358950</v>
      </c>
      <c r="G28" s="47">
        <f t="shared" si="12"/>
        <v>358950</v>
      </c>
      <c r="H28" s="47">
        <f t="shared" si="12"/>
        <v>0</v>
      </c>
      <c r="I28" s="26">
        <f t="shared" si="11"/>
        <v>0</v>
      </c>
      <c r="J28" s="26">
        <f t="shared" si="9"/>
        <v>0</v>
      </c>
      <c r="K28" s="26">
        <f t="shared" si="9"/>
        <v>0</v>
      </c>
    </row>
    <row r="29" spans="1:12" s="52" customFormat="1" ht="37.5" customHeight="1" x14ac:dyDescent="0.25">
      <c r="A29" s="30" t="s">
        <v>40</v>
      </c>
      <c r="B29" s="31" t="s">
        <v>41</v>
      </c>
      <c r="C29" s="32">
        <f t="shared" si="0"/>
        <v>176130</v>
      </c>
      <c r="D29" s="32">
        <v>176130</v>
      </c>
      <c r="E29" s="32"/>
      <c r="F29" s="33"/>
      <c r="G29" s="34">
        <f t="shared" si="12"/>
        <v>176130</v>
      </c>
      <c r="H29" s="34">
        <f t="shared" si="12"/>
        <v>0</v>
      </c>
      <c r="I29" s="33">
        <f t="shared" si="11"/>
        <v>0</v>
      </c>
      <c r="J29" s="34">
        <f t="shared" si="9"/>
        <v>0</v>
      </c>
      <c r="K29" s="34">
        <f t="shared" si="9"/>
        <v>0</v>
      </c>
    </row>
    <row r="30" spans="1:12" s="64" customFormat="1" ht="22.5" customHeight="1" x14ac:dyDescent="0.25">
      <c r="A30" s="19">
        <v>3</v>
      </c>
      <c r="B30" s="20" t="s">
        <v>42</v>
      </c>
      <c r="C30" s="21">
        <f t="shared" si="0"/>
        <v>43000</v>
      </c>
      <c r="D30" s="21">
        <v>43000</v>
      </c>
      <c r="E30" s="21"/>
      <c r="F30" s="26">
        <f t="shared" si="10"/>
        <v>43000</v>
      </c>
      <c r="G30" s="26">
        <f t="shared" si="12"/>
        <v>43000</v>
      </c>
      <c r="H30" s="26">
        <f t="shared" si="12"/>
        <v>0</v>
      </c>
      <c r="I30" s="26">
        <f t="shared" si="11"/>
        <v>0</v>
      </c>
      <c r="J30" s="26">
        <f t="shared" si="9"/>
        <v>0</v>
      </c>
      <c r="K30" s="26">
        <f t="shared" si="9"/>
        <v>0</v>
      </c>
    </row>
    <row r="31" spans="1:12" s="65" customFormat="1" ht="16.5" x14ac:dyDescent="0.25">
      <c r="A31" s="14" t="s">
        <v>43</v>
      </c>
      <c r="B31" s="15" t="s">
        <v>24</v>
      </c>
      <c r="C31" s="16">
        <f t="shared" si="0"/>
        <v>10000</v>
      </c>
      <c r="D31" s="16">
        <v>10000</v>
      </c>
      <c r="E31" s="32"/>
      <c r="F31" s="26"/>
      <c r="G31" s="25">
        <f t="shared" si="12"/>
        <v>10000</v>
      </c>
      <c r="H31" s="25">
        <f t="shared" si="12"/>
        <v>0</v>
      </c>
      <c r="I31" s="40">
        <f t="shared" si="11"/>
        <v>0</v>
      </c>
      <c r="J31" s="41">
        <f t="shared" si="9"/>
        <v>0</v>
      </c>
      <c r="K31" s="41">
        <f t="shared" si="9"/>
        <v>0</v>
      </c>
    </row>
    <row r="32" spans="1:12" s="65" customFormat="1" ht="27.75" customHeight="1" x14ac:dyDescent="0.25">
      <c r="A32" s="14" t="s">
        <v>44</v>
      </c>
      <c r="B32" s="15" t="s">
        <v>45</v>
      </c>
      <c r="C32" s="16">
        <f t="shared" si="0"/>
        <v>33000</v>
      </c>
      <c r="D32" s="16">
        <v>33000</v>
      </c>
      <c r="E32" s="32"/>
      <c r="F32" s="26"/>
      <c r="G32" s="25">
        <f t="shared" si="12"/>
        <v>33000</v>
      </c>
      <c r="H32" s="25">
        <f t="shared" si="12"/>
        <v>0</v>
      </c>
      <c r="I32" s="47">
        <f t="shared" si="11"/>
        <v>0</v>
      </c>
      <c r="J32" s="48">
        <f t="shared" si="9"/>
        <v>0</v>
      </c>
      <c r="K32" s="48">
        <f t="shared" si="9"/>
        <v>0</v>
      </c>
    </row>
    <row r="33" spans="1:12" s="65" customFormat="1" ht="20.25" customHeight="1" x14ac:dyDescent="0.25">
      <c r="A33" s="30"/>
      <c r="B33" s="31" t="s">
        <v>46</v>
      </c>
      <c r="C33" s="32">
        <f t="shared" si="0"/>
        <v>32000</v>
      </c>
      <c r="D33" s="32">
        <v>32000</v>
      </c>
      <c r="E33" s="32"/>
      <c r="F33" s="33"/>
      <c r="G33" s="34">
        <f t="shared" si="12"/>
        <v>32000</v>
      </c>
      <c r="H33" s="34">
        <f t="shared" si="12"/>
        <v>0</v>
      </c>
      <c r="I33" s="33">
        <f t="shared" si="11"/>
        <v>0</v>
      </c>
      <c r="J33" s="34">
        <f t="shared" si="9"/>
        <v>0</v>
      </c>
      <c r="K33" s="34">
        <f t="shared" si="9"/>
        <v>0</v>
      </c>
    </row>
    <row r="34" spans="1:12" s="65" customFormat="1" ht="52.5" customHeight="1" x14ac:dyDescent="0.25">
      <c r="A34" s="30"/>
      <c r="B34" s="31" t="s">
        <v>47</v>
      </c>
      <c r="C34" s="32">
        <f t="shared" si="0"/>
        <v>1000</v>
      </c>
      <c r="D34" s="32">
        <v>1000</v>
      </c>
      <c r="E34" s="32"/>
      <c r="F34" s="33"/>
      <c r="G34" s="34">
        <f t="shared" si="12"/>
        <v>1000</v>
      </c>
      <c r="H34" s="34">
        <f t="shared" si="12"/>
        <v>0</v>
      </c>
      <c r="I34" s="33">
        <f t="shared" si="11"/>
        <v>0</v>
      </c>
      <c r="J34" s="34">
        <f t="shared" si="9"/>
        <v>0</v>
      </c>
      <c r="K34" s="34">
        <f t="shared" si="9"/>
        <v>0</v>
      </c>
    </row>
    <row r="35" spans="1:12" s="66" customFormat="1" ht="21.75" customHeight="1" x14ac:dyDescent="0.25">
      <c r="A35" s="19">
        <v>4</v>
      </c>
      <c r="B35" s="20" t="s">
        <v>48</v>
      </c>
      <c r="C35" s="21">
        <f t="shared" si="0"/>
        <v>2300</v>
      </c>
      <c r="D35" s="21">
        <v>2300</v>
      </c>
      <c r="E35" s="21"/>
      <c r="F35" s="26">
        <f t="shared" si="10"/>
        <v>2300</v>
      </c>
      <c r="G35" s="26">
        <f t="shared" si="12"/>
        <v>2300</v>
      </c>
      <c r="H35" s="26">
        <f t="shared" si="12"/>
        <v>0</v>
      </c>
      <c r="I35" s="26">
        <f t="shared" si="11"/>
        <v>0</v>
      </c>
      <c r="J35" s="26">
        <f t="shared" si="9"/>
        <v>0</v>
      </c>
      <c r="K35" s="26">
        <f t="shared" si="9"/>
        <v>0</v>
      </c>
    </row>
    <row r="36" spans="1:12" s="65" customFormat="1" ht="16.5" x14ac:dyDescent="0.25">
      <c r="A36" s="14" t="s">
        <v>49</v>
      </c>
      <c r="B36" s="15" t="s">
        <v>24</v>
      </c>
      <c r="C36" s="16">
        <f t="shared" si="0"/>
        <v>300</v>
      </c>
      <c r="D36" s="16">
        <v>300</v>
      </c>
      <c r="E36" s="16"/>
      <c r="F36" s="26"/>
      <c r="G36" s="25">
        <f t="shared" si="12"/>
        <v>300</v>
      </c>
      <c r="H36" s="25">
        <f t="shared" si="12"/>
        <v>0</v>
      </c>
      <c r="I36" s="26">
        <f t="shared" si="11"/>
        <v>0</v>
      </c>
      <c r="J36" s="25">
        <f t="shared" si="9"/>
        <v>0</v>
      </c>
      <c r="K36" s="25">
        <f t="shared" si="9"/>
        <v>0</v>
      </c>
    </row>
    <row r="37" spans="1:12" s="65" customFormat="1" ht="26.25" customHeight="1" x14ac:dyDescent="0.25">
      <c r="A37" s="14" t="s">
        <v>50</v>
      </c>
      <c r="B37" s="15" t="s">
        <v>51</v>
      </c>
      <c r="C37" s="16">
        <f t="shared" si="0"/>
        <v>2000</v>
      </c>
      <c r="D37" s="16">
        <v>2000</v>
      </c>
      <c r="E37" s="16"/>
      <c r="F37" s="26"/>
      <c r="G37" s="25">
        <f t="shared" si="12"/>
        <v>2000</v>
      </c>
      <c r="H37" s="25">
        <f t="shared" si="12"/>
        <v>0</v>
      </c>
      <c r="I37" s="26">
        <f t="shared" si="11"/>
        <v>0</v>
      </c>
      <c r="J37" s="25">
        <f t="shared" si="9"/>
        <v>0</v>
      </c>
      <c r="K37" s="25">
        <f t="shared" si="9"/>
        <v>0</v>
      </c>
    </row>
    <row r="38" spans="1:12" s="66" customFormat="1" ht="16.5" x14ac:dyDescent="0.25">
      <c r="A38" s="19">
        <v>5</v>
      </c>
      <c r="B38" s="20" t="s">
        <v>52</v>
      </c>
      <c r="C38" s="21">
        <f t="shared" si="0"/>
        <v>23843</v>
      </c>
      <c r="D38" s="21">
        <v>23843</v>
      </c>
      <c r="E38" s="21"/>
      <c r="F38" s="26">
        <f t="shared" si="10"/>
        <v>23843</v>
      </c>
      <c r="G38" s="26">
        <f t="shared" si="12"/>
        <v>23843</v>
      </c>
      <c r="H38" s="26">
        <f t="shared" si="12"/>
        <v>0</v>
      </c>
      <c r="I38" s="26">
        <f t="shared" si="11"/>
        <v>0</v>
      </c>
      <c r="J38" s="26">
        <f t="shared" si="9"/>
        <v>0</v>
      </c>
      <c r="K38" s="26">
        <f t="shared" si="9"/>
        <v>0</v>
      </c>
    </row>
    <row r="39" spans="1:12" s="67" customFormat="1" ht="16.5" x14ac:dyDescent="0.25">
      <c r="A39" s="14" t="s">
        <v>53</v>
      </c>
      <c r="B39" s="15" t="s">
        <v>24</v>
      </c>
      <c r="C39" s="16">
        <f t="shared" si="0"/>
        <v>15730</v>
      </c>
      <c r="D39" s="16">
        <v>15730</v>
      </c>
      <c r="E39" s="32"/>
      <c r="F39" s="26"/>
      <c r="G39" s="25">
        <f t="shared" si="12"/>
        <v>15730</v>
      </c>
      <c r="H39" s="25">
        <f t="shared" si="12"/>
        <v>0</v>
      </c>
      <c r="I39" s="26">
        <f t="shared" si="11"/>
        <v>0</v>
      </c>
      <c r="J39" s="25">
        <f t="shared" si="9"/>
        <v>0</v>
      </c>
      <c r="K39" s="25">
        <f t="shared" si="9"/>
        <v>0</v>
      </c>
    </row>
    <row r="40" spans="1:12" s="67" customFormat="1" ht="42" customHeight="1" x14ac:dyDescent="0.25">
      <c r="A40" s="14" t="s">
        <v>54</v>
      </c>
      <c r="B40" s="15" t="s">
        <v>55</v>
      </c>
      <c r="C40" s="16">
        <f t="shared" si="0"/>
        <v>8113</v>
      </c>
      <c r="D40" s="16">
        <v>8113</v>
      </c>
      <c r="E40" s="32"/>
      <c r="F40" s="26"/>
      <c r="G40" s="25">
        <f t="shared" si="12"/>
        <v>8113</v>
      </c>
      <c r="H40" s="25">
        <f t="shared" si="12"/>
        <v>0</v>
      </c>
      <c r="I40" s="26">
        <f t="shared" si="11"/>
        <v>0</v>
      </c>
      <c r="J40" s="25">
        <f t="shared" si="9"/>
        <v>0</v>
      </c>
      <c r="K40" s="25">
        <f t="shared" si="9"/>
        <v>0</v>
      </c>
    </row>
    <row r="41" spans="1:12" s="70" customFormat="1" ht="66" x14ac:dyDescent="0.25">
      <c r="A41" s="56"/>
      <c r="B41" s="57" t="s">
        <v>56</v>
      </c>
      <c r="C41" s="58">
        <f t="shared" si="0"/>
        <v>1000</v>
      </c>
      <c r="D41" s="58">
        <v>1000</v>
      </c>
      <c r="E41" s="68"/>
      <c r="F41" s="59"/>
      <c r="G41" s="60">
        <f t="shared" si="12"/>
        <v>1000</v>
      </c>
      <c r="H41" s="60">
        <f t="shared" si="12"/>
        <v>0</v>
      </c>
      <c r="I41" s="33">
        <f t="shared" si="11"/>
        <v>0</v>
      </c>
      <c r="J41" s="34">
        <f t="shared" si="9"/>
        <v>0</v>
      </c>
      <c r="K41" s="34">
        <f t="shared" si="9"/>
        <v>0</v>
      </c>
      <c r="L41" s="69"/>
    </row>
    <row r="42" spans="1:12" s="52" customFormat="1" ht="75" customHeight="1" x14ac:dyDescent="0.25">
      <c r="A42" s="42"/>
      <c r="B42" s="71" t="s">
        <v>57</v>
      </c>
      <c r="C42" s="46">
        <f t="shared" si="0"/>
        <v>7113</v>
      </c>
      <c r="D42" s="46">
        <v>7113</v>
      </c>
      <c r="E42" s="72"/>
      <c r="F42" s="54"/>
      <c r="G42" s="55">
        <f t="shared" si="12"/>
        <v>7113</v>
      </c>
      <c r="H42" s="55">
        <f t="shared" si="12"/>
        <v>0</v>
      </c>
      <c r="I42" s="33">
        <f t="shared" si="11"/>
        <v>0</v>
      </c>
      <c r="J42" s="34">
        <f t="shared" si="9"/>
        <v>0</v>
      </c>
      <c r="K42" s="34">
        <f t="shared" si="9"/>
        <v>0</v>
      </c>
    </row>
    <row r="43" spans="1:12" s="23" customFormat="1" ht="16.5" x14ac:dyDescent="0.25">
      <c r="A43" s="19">
        <v>6</v>
      </c>
      <c r="B43" s="20" t="s">
        <v>58</v>
      </c>
      <c r="C43" s="21">
        <f t="shared" si="0"/>
        <v>832330</v>
      </c>
      <c r="D43" s="21">
        <v>771410</v>
      </c>
      <c r="E43" s="21">
        <v>60920</v>
      </c>
      <c r="F43" s="26">
        <f t="shared" si="10"/>
        <v>832330</v>
      </c>
      <c r="G43" s="26">
        <f t="shared" si="12"/>
        <v>771410</v>
      </c>
      <c r="H43" s="26">
        <f t="shared" si="12"/>
        <v>60920</v>
      </c>
      <c r="I43" s="26">
        <f t="shared" si="11"/>
        <v>0</v>
      </c>
      <c r="J43" s="26">
        <f t="shared" si="9"/>
        <v>0</v>
      </c>
      <c r="K43" s="26">
        <f t="shared" si="9"/>
        <v>0</v>
      </c>
      <c r="L43" s="22"/>
    </row>
    <row r="44" spans="1:12" s="18" customFormat="1" ht="16.5" x14ac:dyDescent="0.25">
      <c r="A44" s="14" t="s">
        <v>59</v>
      </c>
      <c r="B44" s="15" t="s">
        <v>24</v>
      </c>
      <c r="C44" s="16">
        <f t="shared" si="0"/>
        <v>825330</v>
      </c>
      <c r="D44" s="16">
        <v>764410</v>
      </c>
      <c r="E44" s="16">
        <v>60920</v>
      </c>
      <c r="F44" s="25">
        <f t="shared" si="10"/>
        <v>825330</v>
      </c>
      <c r="G44" s="25">
        <f t="shared" si="12"/>
        <v>764410</v>
      </c>
      <c r="H44" s="25">
        <f t="shared" si="12"/>
        <v>60920</v>
      </c>
      <c r="I44" s="41">
        <f t="shared" si="11"/>
        <v>0</v>
      </c>
      <c r="J44" s="41">
        <f t="shared" si="9"/>
        <v>0</v>
      </c>
      <c r="K44" s="41">
        <f t="shared" si="9"/>
        <v>0</v>
      </c>
    </row>
    <row r="45" spans="1:12" s="52" customFormat="1" ht="36.75" customHeight="1" x14ac:dyDescent="0.25">
      <c r="A45" s="30"/>
      <c r="B45" s="31" t="s">
        <v>60</v>
      </c>
      <c r="C45" s="32">
        <f t="shared" si="0"/>
        <v>180000</v>
      </c>
      <c r="D45" s="32">
        <v>180000</v>
      </c>
      <c r="E45" s="32"/>
      <c r="F45" s="34">
        <f>G45</f>
        <v>180000</v>
      </c>
      <c r="G45" s="34">
        <f t="shared" si="12"/>
        <v>180000</v>
      </c>
      <c r="H45" s="34">
        <f t="shared" si="12"/>
        <v>0</v>
      </c>
      <c r="I45" s="55">
        <f t="shared" si="11"/>
        <v>0</v>
      </c>
      <c r="J45" s="55">
        <f t="shared" si="9"/>
        <v>0</v>
      </c>
      <c r="K45" s="55">
        <f t="shared" si="9"/>
        <v>0</v>
      </c>
    </row>
    <row r="46" spans="1:12" s="52" customFormat="1" ht="27" customHeight="1" x14ac:dyDescent="0.25">
      <c r="A46" s="30"/>
      <c r="B46" s="31" t="s">
        <v>61</v>
      </c>
      <c r="C46" s="32">
        <f t="shared" si="0"/>
        <v>150000</v>
      </c>
      <c r="D46" s="32">
        <v>150000</v>
      </c>
      <c r="E46" s="32"/>
      <c r="F46" s="34">
        <f t="shared" ref="F46:F52" si="13">G46</f>
        <v>150000</v>
      </c>
      <c r="G46" s="34">
        <f t="shared" si="12"/>
        <v>150000</v>
      </c>
      <c r="H46" s="34">
        <f t="shared" si="12"/>
        <v>0</v>
      </c>
      <c r="I46" s="34">
        <f t="shared" si="11"/>
        <v>0</v>
      </c>
      <c r="J46" s="34">
        <f t="shared" si="9"/>
        <v>0</v>
      </c>
      <c r="K46" s="34">
        <f t="shared" si="9"/>
        <v>0</v>
      </c>
    </row>
    <row r="47" spans="1:12" s="52" customFormat="1" ht="28.5" customHeight="1" x14ac:dyDescent="0.25">
      <c r="A47" s="30"/>
      <c r="B47" s="31" t="s">
        <v>62</v>
      </c>
      <c r="C47" s="32">
        <f t="shared" si="0"/>
        <v>136000</v>
      </c>
      <c r="D47" s="32">
        <v>136000</v>
      </c>
      <c r="E47" s="32"/>
      <c r="F47" s="34">
        <f t="shared" si="13"/>
        <v>136000</v>
      </c>
      <c r="G47" s="34">
        <f t="shared" si="12"/>
        <v>136000</v>
      </c>
      <c r="H47" s="34">
        <f t="shared" si="12"/>
        <v>0</v>
      </c>
      <c r="I47" s="34">
        <f t="shared" si="11"/>
        <v>0</v>
      </c>
      <c r="J47" s="34">
        <f t="shared" si="9"/>
        <v>0</v>
      </c>
      <c r="K47" s="34">
        <f t="shared" si="9"/>
        <v>0</v>
      </c>
    </row>
    <row r="48" spans="1:12" s="52" customFormat="1" ht="39.75" customHeight="1" x14ac:dyDescent="0.25">
      <c r="A48" s="30"/>
      <c r="B48" s="31" t="s">
        <v>63</v>
      </c>
      <c r="C48" s="32">
        <f t="shared" si="0"/>
        <v>55000</v>
      </c>
      <c r="D48" s="32">
        <v>55000</v>
      </c>
      <c r="E48" s="32"/>
      <c r="F48" s="34">
        <f t="shared" si="13"/>
        <v>55000</v>
      </c>
      <c r="G48" s="34">
        <f t="shared" si="12"/>
        <v>55000</v>
      </c>
      <c r="H48" s="34">
        <f t="shared" si="12"/>
        <v>0</v>
      </c>
      <c r="I48" s="34">
        <f t="shared" si="11"/>
        <v>0</v>
      </c>
      <c r="J48" s="34">
        <f t="shared" si="9"/>
        <v>0</v>
      </c>
      <c r="K48" s="34">
        <f t="shared" si="9"/>
        <v>0</v>
      </c>
    </row>
    <row r="49" spans="1:12" s="52" customFormat="1" ht="57" customHeight="1" x14ac:dyDescent="0.25">
      <c r="A49" s="30"/>
      <c r="B49" s="31" t="s">
        <v>64</v>
      </c>
      <c r="C49" s="32">
        <f t="shared" si="0"/>
        <v>14000</v>
      </c>
      <c r="D49" s="32">
        <v>14000</v>
      </c>
      <c r="E49" s="32"/>
      <c r="F49" s="34">
        <f t="shared" si="13"/>
        <v>14000</v>
      </c>
      <c r="G49" s="34">
        <f t="shared" si="12"/>
        <v>14000</v>
      </c>
      <c r="H49" s="34">
        <f t="shared" si="12"/>
        <v>0</v>
      </c>
      <c r="I49" s="34">
        <f t="shared" si="11"/>
        <v>0</v>
      </c>
      <c r="J49" s="34">
        <f t="shared" si="9"/>
        <v>0</v>
      </c>
      <c r="K49" s="34">
        <f t="shared" si="9"/>
        <v>0</v>
      </c>
    </row>
    <row r="50" spans="1:12" s="52" customFormat="1" ht="38.25" customHeight="1" x14ac:dyDescent="0.25">
      <c r="A50" s="30"/>
      <c r="B50" s="31" t="s">
        <v>65</v>
      </c>
      <c r="C50" s="32">
        <f t="shared" si="0"/>
        <v>6000</v>
      </c>
      <c r="D50" s="32">
        <v>6000</v>
      </c>
      <c r="E50" s="32"/>
      <c r="F50" s="34">
        <f t="shared" si="13"/>
        <v>6000</v>
      </c>
      <c r="G50" s="34">
        <f t="shared" si="12"/>
        <v>6000</v>
      </c>
      <c r="H50" s="34">
        <f t="shared" si="12"/>
        <v>0</v>
      </c>
      <c r="I50" s="34">
        <f t="shared" si="11"/>
        <v>0</v>
      </c>
      <c r="J50" s="34">
        <f t="shared" si="9"/>
        <v>0</v>
      </c>
      <c r="K50" s="34">
        <f t="shared" si="9"/>
        <v>0</v>
      </c>
    </row>
    <row r="51" spans="1:12" s="52" customFormat="1" ht="38.25" customHeight="1" x14ac:dyDescent="0.25">
      <c r="A51" s="30"/>
      <c r="B51" s="31" t="s">
        <v>66</v>
      </c>
      <c r="C51" s="32">
        <f t="shared" si="0"/>
        <v>10000</v>
      </c>
      <c r="D51" s="32">
        <v>10000</v>
      </c>
      <c r="E51" s="32"/>
      <c r="F51" s="34">
        <f t="shared" si="13"/>
        <v>10000</v>
      </c>
      <c r="G51" s="34">
        <f t="shared" si="12"/>
        <v>10000</v>
      </c>
      <c r="H51" s="34">
        <f t="shared" si="12"/>
        <v>0</v>
      </c>
      <c r="I51" s="34"/>
      <c r="J51" s="34">
        <f t="shared" si="9"/>
        <v>0</v>
      </c>
      <c r="K51" s="34"/>
    </row>
    <row r="52" spans="1:12" s="18" customFormat="1" ht="42.75" customHeight="1" x14ac:dyDescent="0.25">
      <c r="A52" s="37" t="s">
        <v>67</v>
      </c>
      <c r="B52" s="38" t="s">
        <v>68</v>
      </c>
      <c r="C52" s="39">
        <f t="shared" si="0"/>
        <v>7000</v>
      </c>
      <c r="D52" s="39">
        <v>7000</v>
      </c>
      <c r="E52" s="58"/>
      <c r="F52" s="41">
        <f t="shared" si="13"/>
        <v>7000</v>
      </c>
      <c r="G52" s="41">
        <f t="shared" si="12"/>
        <v>7000</v>
      </c>
      <c r="H52" s="41">
        <f t="shared" si="12"/>
        <v>0</v>
      </c>
      <c r="I52" s="25">
        <f t="shared" si="11"/>
        <v>0</v>
      </c>
      <c r="J52" s="25">
        <f t="shared" si="9"/>
        <v>0</v>
      </c>
      <c r="K52" s="25">
        <f t="shared" si="9"/>
        <v>0</v>
      </c>
    </row>
    <row r="53" spans="1:12" s="52" customFormat="1" ht="81.75" customHeight="1" x14ac:dyDescent="0.25">
      <c r="A53" s="42"/>
      <c r="B53" s="71" t="s">
        <v>69</v>
      </c>
      <c r="C53" s="46">
        <f t="shared" si="0"/>
        <v>7000</v>
      </c>
      <c r="D53" s="46">
        <v>7000</v>
      </c>
      <c r="E53" s="46"/>
      <c r="F53" s="55">
        <f t="shared" si="10"/>
        <v>7000</v>
      </c>
      <c r="G53" s="55">
        <f t="shared" si="12"/>
        <v>7000</v>
      </c>
      <c r="H53" s="55">
        <f t="shared" si="12"/>
        <v>0</v>
      </c>
      <c r="I53" s="60">
        <f t="shared" si="11"/>
        <v>0</v>
      </c>
      <c r="J53" s="60">
        <f t="shared" si="9"/>
        <v>0</v>
      </c>
      <c r="K53" s="60">
        <f t="shared" si="9"/>
        <v>0</v>
      </c>
    </row>
    <row r="54" spans="1:12" s="52" customFormat="1" ht="126.75" customHeight="1" x14ac:dyDescent="0.25">
      <c r="A54" s="30"/>
      <c r="B54" s="31" t="s">
        <v>70</v>
      </c>
      <c r="C54" s="32">
        <f t="shared" si="0"/>
        <v>7000</v>
      </c>
      <c r="D54" s="32">
        <v>7000</v>
      </c>
      <c r="E54" s="32"/>
      <c r="F54" s="34">
        <f>G54</f>
        <v>7000</v>
      </c>
      <c r="G54" s="34">
        <f t="shared" si="12"/>
        <v>7000</v>
      </c>
      <c r="H54" s="34">
        <f t="shared" si="12"/>
        <v>0</v>
      </c>
      <c r="I54" s="55">
        <f t="shared" si="11"/>
        <v>0</v>
      </c>
      <c r="J54" s="55">
        <f t="shared" si="9"/>
        <v>0</v>
      </c>
      <c r="K54" s="55">
        <f t="shared" si="9"/>
        <v>0</v>
      </c>
    </row>
    <row r="55" spans="1:12" s="23" customFormat="1" ht="66" customHeight="1" x14ac:dyDescent="0.25">
      <c r="A55" s="19" t="s">
        <v>71</v>
      </c>
      <c r="B55" s="20" t="s">
        <v>72</v>
      </c>
      <c r="C55" s="21">
        <f t="shared" si="0"/>
        <v>2150270</v>
      </c>
      <c r="D55" s="21">
        <v>2150270</v>
      </c>
      <c r="E55" s="21"/>
      <c r="F55" s="26">
        <f t="shared" si="10"/>
        <v>2150270</v>
      </c>
      <c r="G55" s="26">
        <f t="shared" si="12"/>
        <v>2150270</v>
      </c>
      <c r="H55" s="26">
        <f t="shared" si="12"/>
        <v>0</v>
      </c>
      <c r="I55" s="26">
        <f t="shared" si="11"/>
        <v>0</v>
      </c>
      <c r="J55" s="26">
        <f t="shared" si="9"/>
        <v>0</v>
      </c>
      <c r="K55" s="26">
        <f t="shared" si="9"/>
        <v>0</v>
      </c>
    </row>
    <row r="56" spans="1:12" s="52" customFormat="1" ht="41.25" customHeight="1" x14ac:dyDescent="0.25">
      <c r="A56" s="30" t="s">
        <v>40</v>
      </c>
      <c r="B56" s="31" t="s">
        <v>73</v>
      </c>
      <c r="C56" s="32">
        <f t="shared" si="0"/>
        <v>302040</v>
      </c>
      <c r="D56" s="32">
        <v>302040</v>
      </c>
      <c r="E56" s="32"/>
      <c r="F56" s="34">
        <f t="shared" si="10"/>
        <v>302040</v>
      </c>
      <c r="G56" s="34">
        <f t="shared" si="12"/>
        <v>302040</v>
      </c>
      <c r="H56" s="34">
        <f t="shared" si="12"/>
        <v>0</v>
      </c>
      <c r="I56" s="33">
        <f t="shared" si="11"/>
        <v>0</v>
      </c>
      <c r="J56" s="34">
        <f t="shared" si="9"/>
        <v>0</v>
      </c>
      <c r="K56" s="34">
        <f t="shared" si="9"/>
        <v>0</v>
      </c>
    </row>
    <row r="57" spans="1:12" s="52" customFormat="1" ht="48.75" customHeight="1" x14ac:dyDescent="0.25">
      <c r="A57" s="30" t="s">
        <v>40</v>
      </c>
      <c r="B57" s="31" t="s">
        <v>74</v>
      </c>
      <c r="C57" s="32">
        <f t="shared" si="0"/>
        <v>1390860</v>
      </c>
      <c r="D57" s="32">
        <v>1390860</v>
      </c>
      <c r="E57" s="32"/>
      <c r="F57" s="34">
        <f t="shared" si="10"/>
        <v>1390860</v>
      </c>
      <c r="G57" s="34">
        <f t="shared" si="12"/>
        <v>1390860</v>
      </c>
      <c r="H57" s="34">
        <f t="shared" si="12"/>
        <v>0</v>
      </c>
      <c r="I57" s="33">
        <f t="shared" si="11"/>
        <v>0</v>
      </c>
      <c r="J57" s="34">
        <f t="shared" si="9"/>
        <v>0</v>
      </c>
      <c r="K57" s="34">
        <f t="shared" si="9"/>
        <v>0</v>
      </c>
    </row>
    <row r="58" spans="1:12" s="52" customFormat="1" ht="61.5" customHeight="1" x14ac:dyDescent="0.25">
      <c r="A58" s="56" t="s">
        <v>40</v>
      </c>
      <c r="B58" s="57" t="s">
        <v>75</v>
      </c>
      <c r="C58" s="58">
        <f t="shared" si="0"/>
        <v>68000</v>
      </c>
      <c r="D58" s="58">
        <v>68000</v>
      </c>
      <c r="E58" s="58"/>
      <c r="F58" s="60"/>
      <c r="G58" s="60">
        <f t="shared" si="12"/>
        <v>68000</v>
      </c>
      <c r="H58" s="60">
        <f t="shared" si="12"/>
        <v>0</v>
      </c>
      <c r="I58" s="33"/>
      <c r="J58" s="34"/>
      <c r="K58" s="34"/>
    </row>
    <row r="59" spans="1:12" s="52" customFormat="1" ht="4.5" hidden="1" customHeight="1" x14ac:dyDescent="0.25">
      <c r="A59" s="42"/>
      <c r="B59" s="71"/>
      <c r="C59" s="46"/>
      <c r="D59" s="46"/>
      <c r="E59" s="46"/>
      <c r="F59" s="48"/>
      <c r="G59" s="48">
        <f t="shared" si="12"/>
        <v>0</v>
      </c>
      <c r="H59" s="48">
        <f t="shared" si="12"/>
        <v>0</v>
      </c>
      <c r="I59" s="26"/>
      <c r="J59" s="25"/>
      <c r="K59" s="25"/>
    </row>
    <row r="60" spans="1:12" s="23" customFormat="1" ht="22.5" customHeight="1" x14ac:dyDescent="0.25">
      <c r="A60" s="19">
        <v>8</v>
      </c>
      <c r="B60" s="20" t="s">
        <v>76</v>
      </c>
      <c r="C60" s="21">
        <f t="shared" si="0"/>
        <v>310</v>
      </c>
      <c r="D60" s="21">
        <v>310</v>
      </c>
      <c r="E60" s="73"/>
      <c r="F60" s="26">
        <f t="shared" si="10"/>
        <v>310</v>
      </c>
      <c r="G60" s="26">
        <f t="shared" si="12"/>
        <v>310</v>
      </c>
      <c r="H60" s="26">
        <f t="shared" si="12"/>
        <v>0</v>
      </c>
      <c r="I60" s="26">
        <f t="shared" si="11"/>
        <v>0</v>
      </c>
      <c r="J60" s="26">
        <f t="shared" si="9"/>
        <v>0</v>
      </c>
      <c r="K60" s="26">
        <f t="shared" si="9"/>
        <v>0</v>
      </c>
    </row>
    <row r="61" spans="1:12" ht="55.5" customHeight="1" x14ac:dyDescent="0.25">
      <c r="A61" s="14"/>
      <c r="B61" s="15" t="s">
        <v>77</v>
      </c>
      <c r="C61" s="16">
        <f t="shared" si="0"/>
        <v>310</v>
      </c>
      <c r="D61" s="16">
        <v>310</v>
      </c>
      <c r="E61" s="32"/>
      <c r="F61" s="25"/>
      <c r="G61" s="25">
        <f t="shared" si="12"/>
        <v>310</v>
      </c>
      <c r="H61" s="25">
        <f t="shared" si="12"/>
        <v>0</v>
      </c>
      <c r="I61" s="26">
        <f t="shared" si="11"/>
        <v>0</v>
      </c>
      <c r="J61" s="25">
        <f t="shared" si="9"/>
        <v>0</v>
      </c>
      <c r="K61" s="25">
        <f t="shared" si="9"/>
        <v>0</v>
      </c>
      <c r="L61" s="18"/>
    </row>
    <row r="62" spans="1:12" s="52" customFormat="1" ht="38.25" customHeight="1" x14ac:dyDescent="0.25">
      <c r="A62" s="30"/>
      <c r="B62" s="31" t="s">
        <v>78</v>
      </c>
      <c r="C62" s="32">
        <f t="shared" si="0"/>
        <v>60</v>
      </c>
      <c r="D62" s="32">
        <v>60</v>
      </c>
      <c r="E62" s="32"/>
      <c r="F62" s="34"/>
      <c r="G62" s="34">
        <f t="shared" si="12"/>
        <v>60</v>
      </c>
      <c r="H62" s="34">
        <f t="shared" si="12"/>
        <v>0</v>
      </c>
      <c r="I62" s="59">
        <f t="shared" si="11"/>
        <v>0</v>
      </c>
      <c r="J62" s="60">
        <f t="shared" si="9"/>
        <v>0</v>
      </c>
      <c r="K62" s="60">
        <f t="shared" si="9"/>
        <v>0</v>
      </c>
    </row>
    <row r="63" spans="1:12" s="76" customFormat="1" ht="52.5" customHeight="1" x14ac:dyDescent="0.25">
      <c r="A63" s="56"/>
      <c r="B63" s="57" t="s">
        <v>79</v>
      </c>
      <c r="C63" s="58">
        <f t="shared" si="0"/>
        <v>250</v>
      </c>
      <c r="D63" s="58">
        <v>250</v>
      </c>
      <c r="E63" s="74"/>
      <c r="F63" s="60"/>
      <c r="G63" s="60">
        <f t="shared" si="12"/>
        <v>250</v>
      </c>
      <c r="H63" s="60">
        <f t="shared" si="12"/>
        <v>0</v>
      </c>
      <c r="I63" s="59">
        <f t="shared" si="11"/>
        <v>0</v>
      </c>
      <c r="J63" s="60">
        <f t="shared" si="9"/>
        <v>0</v>
      </c>
      <c r="K63" s="60">
        <f t="shared" si="9"/>
        <v>0</v>
      </c>
      <c r="L63" s="75"/>
    </row>
    <row r="64" spans="1:12" ht="20.25" customHeight="1" x14ac:dyDescent="0.25">
      <c r="A64" s="77" t="s">
        <v>80</v>
      </c>
      <c r="B64" s="78"/>
    </row>
    <row r="65" spans="1:11" s="81" customFormat="1" ht="22.5" customHeight="1" x14ac:dyDescent="0.25">
      <c r="A65" s="79" t="s">
        <v>40</v>
      </c>
      <c r="B65" s="85" t="s">
        <v>81</v>
      </c>
      <c r="C65" s="85"/>
      <c r="D65" s="85"/>
      <c r="E65" s="85"/>
      <c r="F65" s="80"/>
      <c r="G65" s="80"/>
      <c r="H65" s="80"/>
      <c r="I65" s="80"/>
      <c r="J65" s="80"/>
      <c r="K65" s="80"/>
    </row>
    <row r="66" spans="1:11" s="81" customFormat="1" ht="19.5" customHeight="1" x14ac:dyDescent="0.25">
      <c r="A66" s="79" t="s">
        <v>82</v>
      </c>
      <c r="B66" s="86" t="s">
        <v>83</v>
      </c>
      <c r="C66" s="86"/>
      <c r="D66" s="86"/>
      <c r="E66" s="86"/>
      <c r="F66" s="86"/>
      <c r="G66" s="86"/>
      <c r="H66" s="86"/>
      <c r="I66" s="86"/>
      <c r="J66" s="86"/>
      <c r="K66" s="86"/>
    </row>
    <row r="67" spans="1:11" s="81" customFormat="1" ht="31.5" customHeight="1" x14ac:dyDescent="0.25">
      <c r="A67" s="82" t="s">
        <v>82</v>
      </c>
      <c r="B67" s="87" t="s">
        <v>84</v>
      </c>
      <c r="C67" s="87"/>
      <c r="D67" s="87"/>
      <c r="E67" s="87"/>
      <c r="F67" s="87"/>
      <c r="G67" s="87"/>
      <c r="H67" s="87"/>
      <c r="I67" s="87"/>
      <c r="J67" s="87"/>
      <c r="K67" s="87"/>
    </row>
    <row r="68" spans="1:11" s="75" customFormat="1" ht="15.75" x14ac:dyDescent="0.25">
      <c r="A68" s="83" t="s">
        <v>82</v>
      </c>
      <c r="B68" s="88" t="s">
        <v>85</v>
      </c>
      <c r="C68" s="88"/>
      <c r="D68" s="88"/>
      <c r="E68" s="88"/>
      <c r="F68" s="88"/>
      <c r="G68" s="88"/>
    </row>
    <row r="69" spans="1:11" s="75" customFormat="1" ht="33.75" customHeight="1" x14ac:dyDescent="0.25">
      <c r="A69" s="84" t="s">
        <v>40</v>
      </c>
      <c r="B69" s="89" t="s">
        <v>86</v>
      </c>
      <c r="C69" s="89"/>
      <c r="D69" s="89"/>
      <c r="E69" s="89"/>
      <c r="F69" s="89"/>
      <c r="G69" s="89"/>
      <c r="H69" s="89"/>
      <c r="I69" s="89"/>
      <c r="J69" s="89"/>
      <c r="K69" s="89"/>
    </row>
  </sheetData>
  <mergeCells count="14">
    <mergeCell ref="A3:H3"/>
    <mergeCell ref="A4:H4"/>
    <mergeCell ref="G5:H5"/>
    <mergeCell ref="I5:K5"/>
    <mergeCell ref="A6:A7"/>
    <mergeCell ref="B6:B7"/>
    <mergeCell ref="C6:E6"/>
    <mergeCell ref="F6:H6"/>
    <mergeCell ref="I6:K6"/>
    <mergeCell ref="B65:E65"/>
    <mergeCell ref="B66:K66"/>
    <mergeCell ref="B67:K67"/>
    <mergeCell ref="B68:G68"/>
    <mergeCell ref="B69:K6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(Nguyen Minh Thanh)</dc:creator>
  <cp:lastModifiedBy>Thanh (Nguyen Minh Thanh)</cp:lastModifiedBy>
  <dcterms:created xsi:type="dcterms:W3CDTF">2020-04-07T04:31:08Z</dcterms:created>
  <dcterms:modified xsi:type="dcterms:W3CDTF">2020-04-07T04:32:04Z</dcterms:modified>
</cp:coreProperties>
</file>